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uel/Desktop/PRESTCONTAS_VANESSA/0 Prestações de Contas EXCEL/CAJAMAR/"/>
    </mc:Choice>
  </mc:AlternateContent>
  <xr:revisionPtr revIDLastSave="0" documentId="8_{0B881964-4E10-2A40-AEE3-8D7805CB5873}" xr6:coauthVersionLast="47" xr6:coauthVersionMax="47" xr10:uidLastSave="{00000000-0000-0000-0000-000000000000}"/>
  <bookViews>
    <workbookView xWindow="720" yWindow="1000" windowWidth="24540" windowHeight="14380" xr2:uid="{95B9A1E9-6A8C-2D4E-89D5-2D01BA9B21C0}"/>
  </bookViews>
  <sheets>
    <sheet name="JANEIRO CAJAMAR 2024" sheetId="1" r:id="rId1"/>
    <sheet name="FEVEREIRO CAJAMAR 2024" sheetId="2" r:id="rId2"/>
    <sheet name="MARÇO CAJAMAR 2024" sheetId="3" r:id="rId3"/>
    <sheet name="ABRIL CAJAMAR 2024" sheetId="4" r:id="rId4"/>
    <sheet name="MAIO CAJAMAR 2024" sheetId="5" r:id="rId5"/>
    <sheet name="JUNHO CAJAMAR 2024" sheetId="6" r:id="rId6"/>
  </sheets>
  <definedNames>
    <definedName name="_xlnm.Print_Area" localSheetId="3">'ABRIL CAJAMAR 2024'!$A$1:$I$44</definedName>
    <definedName name="_xlnm.Print_Area" localSheetId="1">'FEVEREIRO CAJAMAR 2024'!$A$1:$I$45</definedName>
    <definedName name="_xlnm.Print_Area" localSheetId="0">'JANEIRO CAJAMAR 2024'!$A$1:$I$44</definedName>
    <definedName name="_xlnm.Print_Area" localSheetId="5">'JUNHO CAJAMAR 2024'!$A$1:$I$45</definedName>
    <definedName name="_xlnm.Print_Area" localSheetId="4">'MAIO CAJAMAR 2024'!$A$1:$I$45</definedName>
    <definedName name="_xlnm.Print_Area" localSheetId="2">'MARÇO CAJAMAR 2024'!$A$1:$I$48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I16" i="6"/>
  <c r="I17" i="6"/>
  <c r="I18" i="6"/>
  <c r="I19" i="6"/>
  <c r="I20" i="6"/>
  <c r="I21" i="6"/>
  <c r="I22" i="6"/>
  <c r="G23" i="6"/>
  <c r="H23" i="6"/>
  <c r="I23" i="6"/>
  <c r="G27" i="6"/>
  <c r="G33" i="6" s="1"/>
  <c r="I33" i="6" s="1"/>
  <c r="H27" i="6"/>
  <c r="G28" i="6"/>
  <c r="H28" i="6"/>
  <c r="H33" i="6" s="1"/>
  <c r="G29" i="6"/>
  <c r="H29" i="6"/>
  <c r="I29" i="6"/>
  <c r="G30" i="6"/>
  <c r="I30" i="6" s="1"/>
  <c r="H30" i="6"/>
  <c r="G31" i="6"/>
  <c r="I31" i="6" s="1"/>
  <c r="H31" i="6"/>
  <c r="G32" i="6"/>
  <c r="H32" i="6"/>
  <c r="I32" i="6"/>
  <c r="I35" i="6"/>
  <c r="I36" i="6"/>
  <c r="I37" i="6"/>
  <c r="G41" i="6"/>
  <c r="H41" i="6"/>
  <c r="I15" i="5"/>
  <c r="I16" i="5"/>
  <c r="I17" i="5"/>
  <c r="I18" i="5"/>
  <c r="I19" i="5"/>
  <c r="I20" i="5"/>
  <c r="I21" i="5"/>
  <c r="I22" i="5"/>
  <c r="G23" i="5"/>
  <c r="H23" i="5"/>
  <c r="I23" i="5"/>
  <c r="G27" i="5"/>
  <c r="G33" i="5" s="1"/>
  <c r="I33" i="5" s="1"/>
  <c r="H27" i="5"/>
  <c r="G28" i="5"/>
  <c r="H28" i="5"/>
  <c r="H33" i="5" s="1"/>
  <c r="G29" i="5"/>
  <c r="H29" i="5"/>
  <c r="I29" i="5"/>
  <c r="G30" i="5"/>
  <c r="I30" i="5" s="1"/>
  <c r="H30" i="5"/>
  <c r="G31" i="5"/>
  <c r="I31" i="5" s="1"/>
  <c r="H31" i="5"/>
  <c r="G32" i="5"/>
  <c r="H32" i="5"/>
  <c r="I32" i="5"/>
  <c r="I35" i="5"/>
  <c r="I36" i="5"/>
  <c r="I37" i="5"/>
  <c r="G41" i="5"/>
  <c r="H41" i="5"/>
  <c r="I15" i="4"/>
  <c r="I16" i="4"/>
  <c r="I17" i="4"/>
  <c r="I18" i="4"/>
  <c r="I19" i="4"/>
  <c r="I20" i="4"/>
  <c r="I21" i="4"/>
  <c r="G22" i="4"/>
  <c r="I22" i="4" s="1"/>
  <c r="H22" i="4"/>
  <c r="G26" i="4"/>
  <c r="I26" i="4" s="1"/>
  <c r="H26" i="4"/>
  <c r="H32" i="4" s="1"/>
  <c r="G27" i="4"/>
  <c r="H27" i="4"/>
  <c r="G28" i="4"/>
  <c r="I28" i="4" s="1"/>
  <c r="H28" i="4"/>
  <c r="G29" i="4"/>
  <c r="I29" i="4" s="1"/>
  <c r="H29" i="4"/>
  <c r="G30" i="4"/>
  <c r="H30" i="4"/>
  <c r="I30" i="4" s="1"/>
  <c r="G31" i="4"/>
  <c r="H31" i="4"/>
  <c r="I31" i="4"/>
  <c r="G32" i="4"/>
  <c r="I32" i="4" s="1"/>
  <c r="I34" i="4"/>
  <c r="I35" i="4"/>
  <c r="I36" i="4"/>
  <c r="G40" i="4"/>
  <c r="H40" i="4"/>
  <c r="I15" i="3"/>
  <c r="I16" i="3"/>
  <c r="I17" i="3"/>
  <c r="I18" i="3"/>
  <c r="I19" i="3"/>
  <c r="I20" i="3"/>
  <c r="I21" i="3"/>
  <c r="I22" i="3"/>
  <c r="I23" i="3"/>
  <c r="I24" i="3"/>
  <c r="I25" i="3"/>
  <c r="G26" i="3"/>
  <c r="I26" i="3" s="1"/>
  <c r="H26" i="3"/>
  <c r="G30" i="3"/>
  <c r="H30" i="3"/>
  <c r="I30" i="3" s="1"/>
  <c r="G31" i="3"/>
  <c r="H31" i="3"/>
  <c r="G32" i="3"/>
  <c r="I32" i="3" s="1"/>
  <c r="H32" i="3"/>
  <c r="G33" i="3"/>
  <c r="H33" i="3"/>
  <c r="I33" i="3" s="1"/>
  <c r="G34" i="3"/>
  <c r="H34" i="3"/>
  <c r="I34" i="3"/>
  <c r="G35" i="3"/>
  <c r="I35" i="3" s="1"/>
  <c r="H35" i="3"/>
  <c r="G36" i="3"/>
  <c r="I38" i="3"/>
  <c r="I39" i="3"/>
  <c r="I40" i="3"/>
  <c r="G44" i="3"/>
  <c r="H44" i="3"/>
  <c r="I15" i="2"/>
  <c r="I16" i="2"/>
  <c r="I17" i="2"/>
  <c r="I18" i="2"/>
  <c r="I19" i="2"/>
  <c r="I20" i="2"/>
  <c r="I21" i="2"/>
  <c r="I22" i="2"/>
  <c r="G23" i="2"/>
  <c r="I23" i="2" s="1"/>
  <c r="H23" i="2"/>
  <c r="G27" i="2"/>
  <c r="H27" i="2"/>
  <c r="I27" i="2" s="1"/>
  <c r="G28" i="2"/>
  <c r="H28" i="2"/>
  <c r="G29" i="2"/>
  <c r="I29" i="2" s="1"/>
  <c r="H29" i="2"/>
  <c r="G30" i="2"/>
  <c r="H30" i="2"/>
  <c r="I30" i="2" s="1"/>
  <c r="G31" i="2"/>
  <c r="H31" i="2"/>
  <c r="I31" i="2"/>
  <c r="G32" i="2"/>
  <c r="I32" i="2" s="1"/>
  <c r="H32" i="2"/>
  <c r="G33" i="2"/>
  <c r="I35" i="2"/>
  <c r="I36" i="2"/>
  <c r="I37" i="2"/>
  <c r="G41" i="2"/>
  <c r="H41" i="2"/>
  <c r="I15" i="1"/>
  <c r="I16" i="1"/>
  <c r="I17" i="1"/>
  <c r="I18" i="1"/>
  <c r="I19" i="1"/>
  <c r="I20" i="1"/>
  <c r="I21" i="1"/>
  <c r="G22" i="1"/>
  <c r="H22" i="1"/>
  <c r="I22" i="1" s="1"/>
  <c r="G26" i="1"/>
  <c r="H26" i="1"/>
  <c r="I26" i="1"/>
  <c r="G27" i="1"/>
  <c r="G32" i="1" s="1"/>
  <c r="I32" i="1" s="1"/>
  <c r="H27" i="1"/>
  <c r="G28" i="1"/>
  <c r="H28" i="1"/>
  <c r="I28" i="1"/>
  <c r="G29" i="1"/>
  <c r="H29" i="1"/>
  <c r="I29" i="1"/>
  <c r="G30" i="1"/>
  <c r="I30" i="1" s="1"/>
  <c r="H30" i="1"/>
  <c r="G31" i="1"/>
  <c r="I31" i="1" s="1"/>
  <c r="H31" i="1"/>
  <c r="H32" i="1" s="1"/>
  <c r="I34" i="1"/>
  <c r="I35" i="1"/>
  <c r="I36" i="1"/>
  <c r="G40" i="1"/>
  <c r="H40" i="1"/>
  <c r="I36" i="3" l="1"/>
  <c r="H33" i="2"/>
  <c r="I33" i="2" s="1"/>
  <c r="H36" i="3"/>
  <c r="I27" i="5"/>
  <c r="I27" i="6"/>
</calcChain>
</file>

<file path=xl/sharedStrings.xml><?xml version="1.0" encoding="utf-8"?>
<sst xmlns="http://schemas.openxmlformats.org/spreadsheetml/2006/main" count="433" uniqueCount="81">
  <si>
    <t>Obs.: o valor não gasto de R$29,03 de outros serviços será gasto durante a vigência do convênio.</t>
  </si>
  <si>
    <t xml:space="preserve"> Presidente - Associação Mata Ciliar</t>
  </si>
  <si>
    <t xml:space="preserve">        JORGE BELLIX DE CAMPOS</t>
  </si>
  <si>
    <t>CAJAMAR  - JANEIRO/2024</t>
  </si>
  <si>
    <t>Total Geral mensal</t>
  </si>
  <si>
    <t>código 6 - INSS/FGTS</t>
  </si>
  <si>
    <t>código 5 - Provisão Décimo Terceiro</t>
  </si>
  <si>
    <t>código 4 - Alimentação</t>
  </si>
  <si>
    <t>código 3 - Outros Serviços</t>
  </si>
  <si>
    <t>código 2 - Combustível</t>
  </si>
  <si>
    <t>código 1 - Recursos Humanos</t>
  </si>
  <si>
    <t>ok</t>
  </si>
  <si>
    <t>TOTAL</t>
  </si>
  <si>
    <t>AMC</t>
  </si>
  <si>
    <t>PM Cajamar</t>
  </si>
  <si>
    <t>RESUMO DAS DEPESAS</t>
  </si>
  <si>
    <t>Outros Serviços</t>
  </si>
  <si>
    <t>Vinicius Barcaro dos Santos</t>
  </si>
  <si>
    <t>DANFE</t>
  </si>
  <si>
    <t>Combustivel</t>
  </si>
  <si>
    <t>Auto Posto Jardim Triunfo Ltda.</t>
  </si>
  <si>
    <t>Keila Rodrigues Silva</t>
  </si>
  <si>
    <t>Nota Fiscal</t>
  </si>
  <si>
    <t>Alimentação</t>
  </si>
  <si>
    <t>Paulo Sergio Padovani</t>
  </si>
  <si>
    <t>Rec. Humanos</t>
  </si>
  <si>
    <t>PROVISÃO DÉCIMO TERCEIRO</t>
  </si>
  <si>
    <t>PROVISÃO</t>
  </si>
  <si>
    <t>FGTS</t>
  </si>
  <si>
    <t>GUIA</t>
  </si>
  <si>
    <t>Instituto Nacional de Seguro Social - INSS</t>
  </si>
  <si>
    <t>PRFEITURA</t>
  </si>
  <si>
    <t>Código</t>
  </si>
  <si>
    <t>Natureza da despesa</t>
  </si>
  <si>
    <t>Razão Social</t>
  </si>
  <si>
    <t xml:space="preserve">Tipo do documento                                                                         (Nota Fiscal, Recibo) </t>
  </si>
  <si>
    <t>Nº Doc.</t>
  </si>
  <si>
    <t>Data do Documento</t>
  </si>
  <si>
    <t>1 ano</t>
  </si>
  <si>
    <t>Valor Total do Convênio</t>
  </si>
  <si>
    <t>Jorge Bellix de Campos</t>
  </si>
  <si>
    <t>Responsável pela entidade</t>
  </si>
  <si>
    <t>Rua 15 de Novembro 195, Pedreira SP CEP 13920-000</t>
  </si>
  <si>
    <t>Endereço e CEP</t>
  </si>
  <si>
    <t>61.056.933/0001/95</t>
  </si>
  <si>
    <t>CNPJ</t>
  </si>
  <si>
    <t>Exercício</t>
  </si>
  <si>
    <t>Programa de Proteção e Reabilitação da Fauma Silvestre</t>
  </si>
  <si>
    <t>Objeto</t>
  </si>
  <si>
    <t>Lei Autorizada</t>
  </si>
  <si>
    <t>Tipo de concessão (*)</t>
  </si>
  <si>
    <t>Prefeitura Municipal de Cajamar</t>
  </si>
  <si>
    <t>Orgão concessor</t>
  </si>
  <si>
    <t xml:space="preserve"> JANEIRO/2024</t>
  </si>
  <si>
    <t xml:space="preserve">RELAÇÃO DOS GASTOS                                                                  </t>
  </si>
  <si>
    <t>CAJAMAR  - FEVEREIRO/2024</t>
  </si>
  <si>
    <t>Vetdna Diagnosticos Moleculares Ltda</t>
  </si>
  <si>
    <t>RVI Assessoria, Consultoria e Treinamento em Cursos Ltda</t>
  </si>
  <si>
    <t xml:space="preserve"> FEVEREIRO/2024</t>
  </si>
  <si>
    <t>CAJAMAR  - MARÇO/2024</t>
  </si>
  <si>
    <t>Marcelo Teixeira Jardim</t>
  </si>
  <si>
    <t>Clorinda Lopes Leandro</t>
  </si>
  <si>
    <t>Green Pet Veterinaria Ltda</t>
  </si>
  <si>
    <t>Via Verde Posto de Serviços Ltda</t>
  </si>
  <si>
    <t>Intercard Serviços Medicos Ltda</t>
  </si>
  <si>
    <t>R S de Lima Hortifruti</t>
  </si>
  <si>
    <r>
      <t xml:space="preserve">Julia Caraca Augusto                      </t>
    </r>
    <r>
      <rPr>
        <b/>
        <sz val="8"/>
        <rFont val="Arial"/>
        <family val="2"/>
      </rPr>
      <t xml:space="preserve">  Médica Veterinária                             INSS: 318,81   FGTS: 280,00    </t>
    </r>
  </si>
  <si>
    <t>Holerite</t>
  </si>
  <si>
    <t xml:space="preserve"> MARÇO/2024</t>
  </si>
  <si>
    <t>CAJAMAR  - ABRIL/2024</t>
  </si>
  <si>
    <t xml:space="preserve"> ABRIL/2024</t>
  </si>
  <si>
    <t>CAJAMAR  - MAIO/2024</t>
  </si>
  <si>
    <t>Auto Posto Jardim Triunfo Ltda</t>
  </si>
  <si>
    <t>Sergio Nascimento</t>
  </si>
  <si>
    <t>Rafael Antonio Seccato</t>
  </si>
  <si>
    <t>R S de Lima Hortifruti Ltda</t>
  </si>
  <si>
    <t>CAJAMAR  - JUNHO/2024</t>
  </si>
  <si>
    <t>Fortunato Junior Chaves</t>
  </si>
  <si>
    <t>Neice Caramigo Barros</t>
  </si>
  <si>
    <t>Paulo Sérgio Padovani</t>
  </si>
  <si>
    <r>
      <t xml:space="preserve">Julia Caraça Augusto                      </t>
    </r>
    <r>
      <rPr>
        <b/>
        <sz val="8"/>
        <rFont val="Arial"/>
        <family val="2"/>
      </rPr>
      <t xml:space="preserve">  Médica Veterinária                             INSS: 318,81   FGTS: 280,00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</si>
</sst>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8" fillId="0" borderId="2" xfId="0" applyFont="1" applyBorder="1"/>
    <xf numFmtId="0" fontId="8" fillId="0" borderId="3" xfId="0" applyFont="1" applyBorder="1"/>
    <xf numFmtId="14" fontId="6" fillId="0" borderId="3" xfId="0" applyNumberFormat="1" applyFont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14" fontId="6" fillId="2" borderId="3" xfId="0" applyNumberFormat="1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4" fontId="6" fillId="0" borderId="3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0" fontId="8" fillId="0" borderId="0" xfId="0" applyFont="1"/>
    <xf numFmtId="14" fontId="9" fillId="0" borderId="0" xfId="0" applyNumberFormat="1" applyFont="1" applyAlignment="1">
      <alignment horizontal="left" vertical="center" wrapText="1"/>
    </xf>
    <xf numFmtId="14" fontId="6" fillId="2" borderId="0" xfId="0" applyNumberFormat="1" applyFont="1" applyFill="1" applyAlignment="1">
      <alignment horizontal="left" vertical="center" wrapText="1"/>
    </xf>
    <xf numFmtId="14" fontId="6" fillId="2" borderId="0" xfId="0" applyNumberFormat="1" applyFont="1" applyFill="1" applyAlignment="1">
      <alignment horizontal="left" vertical="center"/>
    </xf>
    <xf numFmtId="14" fontId="9" fillId="0" borderId="3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0" fillId="0" borderId="0" xfId="0" applyNumberFormat="1" applyFont="1"/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10" fillId="0" borderId="0" xfId="0" applyFont="1"/>
    <xf numFmtId="17" fontId="8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textRotation="90" wrapText="1"/>
    </xf>
    <xf numFmtId="0" fontId="11" fillId="0" borderId="5" xfId="0" applyFont="1" applyBorder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14" fillId="0" borderId="6" xfId="0" applyFont="1" applyBorder="1"/>
    <xf numFmtId="0" fontId="13" fillId="0" borderId="7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17" fontId="12" fillId="0" borderId="5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17" fontId="12" fillId="0" borderId="6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A6045DA-81B7-054B-8CEF-C04816FE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98D2F7-5ABC-BB4B-990B-8D355881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0444AC7-C6FC-AC4E-93CB-A0A988F6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3DCCC9D-0C05-784E-9085-0BA7CB82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747B3D-6688-E245-9B20-52E01AA58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361950</xdr:colOff>
      <xdr:row>1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96036B2-CEE9-7743-8D4C-1446746C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08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BA6F-12AE-E247-A03E-4A97CE814395}">
  <sheetPr>
    <pageSetUpPr fitToPage="1"/>
  </sheetPr>
  <dimension ref="A1:J47"/>
  <sheetViews>
    <sheetView tabSelected="1" topLeftCell="A10" zoomScaleNormal="100" workbookViewId="0">
      <selection sqref="A1:I45"/>
    </sheetView>
  </sheetViews>
  <sheetFormatPr baseColWidth="10" defaultColWidth="8.83203125" defaultRowHeight="15" x14ac:dyDescent="0.2"/>
  <cols>
    <col min="3" max="3" width="9.83203125" customWidth="1"/>
    <col min="4" max="4" width="33" customWidth="1"/>
    <col min="5" max="5" width="12.5" customWidth="1"/>
    <col min="10" max="10" width="12.5" customWidth="1"/>
  </cols>
  <sheetData>
    <row r="1" spans="1:10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53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  <c r="J4" s="1"/>
    </row>
    <row r="5" spans="1:10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  <c r="J5" s="1"/>
    </row>
    <row r="6" spans="1:10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  <c r="J7" s="1"/>
    </row>
    <row r="8" spans="1:10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  <c r="J9" s="1"/>
    </row>
    <row r="10" spans="1:10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  <c r="J14" s="1"/>
    </row>
    <row r="15" spans="1:10" x14ac:dyDescent="0.2">
      <c r="A15" s="53">
        <v>45310</v>
      </c>
      <c r="B15" s="56">
        <v>45261</v>
      </c>
      <c r="C15" s="56" t="s">
        <v>29</v>
      </c>
      <c r="D15" s="51" t="s">
        <v>30</v>
      </c>
      <c r="E15" s="51" t="s">
        <v>25</v>
      </c>
      <c r="F15" s="51">
        <v>6</v>
      </c>
      <c r="G15" s="50">
        <v>0</v>
      </c>
      <c r="H15" s="50">
        <v>36343.589999999997</v>
      </c>
      <c r="I15" s="49">
        <f>SUM(G15:H15)</f>
        <v>36343.589999999997</v>
      </c>
      <c r="J15" s="55"/>
    </row>
    <row r="16" spans="1:10" x14ac:dyDescent="0.2">
      <c r="A16" s="53">
        <v>45298</v>
      </c>
      <c r="B16" s="56">
        <v>45261</v>
      </c>
      <c r="C16" s="56" t="s">
        <v>29</v>
      </c>
      <c r="D16" s="51" t="s">
        <v>28</v>
      </c>
      <c r="E16" s="51" t="s">
        <v>25</v>
      </c>
      <c r="F16" s="51">
        <v>6</v>
      </c>
      <c r="G16" s="50">
        <v>0</v>
      </c>
      <c r="H16" s="50">
        <v>9643.7099999999991</v>
      </c>
      <c r="I16" s="49">
        <f>SUM(G16:H16)</f>
        <v>9643.7099999999991</v>
      </c>
      <c r="J16" s="55"/>
    </row>
    <row r="17" spans="1:10" x14ac:dyDescent="0.2">
      <c r="A17" s="53"/>
      <c r="B17" s="56">
        <v>45261</v>
      </c>
      <c r="C17" s="56" t="s">
        <v>27</v>
      </c>
      <c r="D17" s="51" t="s">
        <v>26</v>
      </c>
      <c r="E17" s="51" t="s">
        <v>25</v>
      </c>
      <c r="F17" s="51">
        <v>5</v>
      </c>
      <c r="G17" s="50">
        <v>0</v>
      </c>
      <c r="H17" s="50"/>
      <c r="I17" s="49">
        <f>SUM(G17:H17)</f>
        <v>0</v>
      </c>
      <c r="J17" s="55"/>
    </row>
    <row r="18" spans="1:10" x14ac:dyDescent="0.2">
      <c r="A18" s="37">
        <v>45315</v>
      </c>
      <c r="B18" s="54">
        <v>128</v>
      </c>
      <c r="C18" s="52" t="s">
        <v>18</v>
      </c>
      <c r="D18" s="51" t="s">
        <v>24</v>
      </c>
      <c r="E18" s="51" t="s">
        <v>23</v>
      </c>
      <c r="F18" s="51">
        <v>4</v>
      </c>
      <c r="G18" s="50">
        <v>650</v>
      </c>
      <c r="H18" s="50">
        <v>75</v>
      </c>
      <c r="I18" s="49">
        <f>SUM(G18:H18)</f>
        <v>725</v>
      </c>
      <c r="J18" s="48">
        <v>45316</v>
      </c>
    </row>
    <row r="19" spans="1:10" x14ac:dyDescent="0.2">
      <c r="A19" s="53">
        <v>45314</v>
      </c>
      <c r="B19" s="52">
        <v>31</v>
      </c>
      <c r="C19" s="52" t="s">
        <v>22</v>
      </c>
      <c r="D19" s="51" t="s">
        <v>21</v>
      </c>
      <c r="E19" s="51" t="s">
        <v>16</v>
      </c>
      <c r="F19" s="51">
        <v>3</v>
      </c>
      <c r="G19" s="50">
        <v>829.03</v>
      </c>
      <c r="H19" s="50"/>
      <c r="I19" s="49">
        <f>SUM(G19:H19)</f>
        <v>829.03</v>
      </c>
      <c r="J19" s="48">
        <v>45315</v>
      </c>
    </row>
    <row r="20" spans="1:10" x14ac:dyDescent="0.2">
      <c r="A20" s="53">
        <v>45310</v>
      </c>
      <c r="B20" s="52">
        <v>20102</v>
      </c>
      <c r="C20" s="52" t="s">
        <v>18</v>
      </c>
      <c r="D20" s="51" t="s">
        <v>20</v>
      </c>
      <c r="E20" s="51" t="s">
        <v>19</v>
      </c>
      <c r="F20" s="51">
        <v>2</v>
      </c>
      <c r="G20" s="50">
        <v>500</v>
      </c>
      <c r="H20" s="50"/>
      <c r="I20" s="49">
        <f>SUM(G20:H20)</f>
        <v>500</v>
      </c>
      <c r="J20" s="48">
        <v>45310</v>
      </c>
    </row>
    <row r="21" spans="1:10" x14ac:dyDescent="0.2">
      <c r="A21" s="53">
        <v>45281</v>
      </c>
      <c r="B21" s="52">
        <v>123</v>
      </c>
      <c r="C21" s="52" t="s">
        <v>18</v>
      </c>
      <c r="D21" s="51" t="s">
        <v>17</v>
      </c>
      <c r="E21" s="51" t="s">
        <v>16</v>
      </c>
      <c r="F21" s="51">
        <v>3</v>
      </c>
      <c r="G21" s="50">
        <v>700</v>
      </c>
      <c r="H21" s="50"/>
      <c r="I21" s="49">
        <f>SUM(G21:H21)</f>
        <v>700</v>
      </c>
      <c r="J21" s="48">
        <v>45303</v>
      </c>
    </row>
    <row r="22" spans="1:10" x14ac:dyDescent="0.2">
      <c r="A22" s="47">
        <v>45303</v>
      </c>
      <c r="B22" s="46"/>
      <c r="C22" s="45"/>
      <c r="D22" s="45"/>
      <c r="E22" s="45"/>
      <c r="F22" s="15"/>
      <c r="G22" s="15">
        <f>SUM(G15:G21)</f>
        <v>2679.0299999999997</v>
      </c>
      <c r="H22" s="15">
        <f>SUM(H15:H21)</f>
        <v>46062.299999999996</v>
      </c>
      <c r="I22" s="15">
        <f>SUM(G22:H22)</f>
        <v>48741.329999999994</v>
      </c>
      <c r="J22" s="1"/>
    </row>
    <row r="23" spans="1:10" x14ac:dyDescent="0.2">
      <c r="A23" s="44"/>
      <c r="B23" s="43"/>
      <c r="C23" s="42"/>
      <c r="D23" s="42"/>
      <c r="E23" s="42"/>
      <c r="F23" s="41"/>
      <c r="G23" s="41"/>
      <c r="H23" s="41"/>
      <c r="I23" s="41"/>
      <c r="J23" s="1"/>
    </row>
    <row r="24" spans="1:10" x14ac:dyDescent="0.2">
      <c r="A24" s="40" t="s">
        <v>15</v>
      </c>
      <c r="B24" s="39"/>
      <c r="C24" s="39"/>
      <c r="D24" s="39"/>
      <c r="E24" s="39"/>
      <c r="F24" s="39"/>
      <c r="G24" s="39"/>
      <c r="H24" s="39"/>
      <c r="I24" s="38"/>
      <c r="J24" s="1"/>
    </row>
    <row r="25" spans="1:10" x14ac:dyDescent="0.2">
      <c r="A25" s="37"/>
      <c r="B25" s="36"/>
      <c r="C25" s="36"/>
      <c r="D25" s="36"/>
      <c r="E25" s="36"/>
      <c r="F25" s="35"/>
      <c r="G25" s="34" t="s">
        <v>14</v>
      </c>
      <c r="H25" s="34" t="s">
        <v>13</v>
      </c>
      <c r="I25" s="33" t="s">
        <v>12</v>
      </c>
      <c r="J25" s="1"/>
    </row>
    <row r="26" spans="1:10" x14ac:dyDescent="0.2">
      <c r="A26" s="25" t="s">
        <v>10</v>
      </c>
      <c r="B26" s="24"/>
      <c r="C26" s="24"/>
      <c r="D26" s="24"/>
      <c r="E26" s="17"/>
      <c r="F26" s="23">
        <v>1</v>
      </c>
      <c r="G26" s="15">
        <f ca="1">SUMIF($F$15:$G$21,F26,$G$15:$G$21)</f>
        <v>0</v>
      </c>
      <c r="H26" s="15">
        <f ca="1">SUMIF($F$15:$H$21,F26,$H$15:$H$21)</f>
        <v>0</v>
      </c>
      <c r="I26" s="8">
        <f ca="1">SUM(G26:H26)</f>
        <v>0</v>
      </c>
      <c r="J26" s="1"/>
    </row>
    <row r="27" spans="1:10" x14ac:dyDescent="0.2">
      <c r="A27" s="22" t="s">
        <v>9</v>
      </c>
      <c r="B27" s="21"/>
      <c r="C27" s="21"/>
      <c r="D27" s="21"/>
      <c r="E27" s="21"/>
      <c r="F27" s="32">
        <v>2</v>
      </c>
      <c r="G27" s="15">
        <f ca="1">SUMIF($F$15:$G$21,F27,$G$15:$G$21)</f>
        <v>500</v>
      </c>
      <c r="H27" s="15">
        <f ca="1">SUMIF($F$15:$H$21,F27,$H$15:$H$21)</f>
        <v>0</v>
      </c>
      <c r="I27" s="8">
        <v>500</v>
      </c>
      <c r="J27" s="1" t="s">
        <v>11</v>
      </c>
    </row>
    <row r="28" spans="1:10" x14ac:dyDescent="0.2">
      <c r="A28" s="19" t="s">
        <v>8</v>
      </c>
      <c r="B28" s="18"/>
      <c r="C28" s="18"/>
      <c r="D28" s="18"/>
      <c r="E28" s="17"/>
      <c r="F28" s="23">
        <v>3</v>
      </c>
      <c r="G28" s="15">
        <f ca="1">SUMIF($F$15:$G$21,F28,$G$15:$G$21)</f>
        <v>1529.03</v>
      </c>
      <c r="H28" s="15">
        <f ca="1">SUMIF($F$15:$H$21,F28,$H$15:$H$21)</f>
        <v>0</v>
      </c>
      <c r="I28" s="8">
        <f ca="1">SUM(G28:H28)</f>
        <v>1529.03</v>
      </c>
      <c r="J28" s="1"/>
    </row>
    <row r="29" spans="1:10" x14ac:dyDescent="0.2">
      <c r="A29" s="19" t="s">
        <v>7</v>
      </c>
      <c r="B29" s="18"/>
      <c r="C29" s="18"/>
      <c r="D29" s="18"/>
      <c r="E29" s="17"/>
      <c r="F29" s="23">
        <v>4</v>
      </c>
      <c r="G29" s="15">
        <f ca="1">SUMIF($F$15:$G$21,F29,$G$15:$G$21)</f>
        <v>650</v>
      </c>
      <c r="H29" s="15">
        <f ca="1">SUMIF($F$15:$H$21,F29,$H$15:$H$21)</f>
        <v>75</v>
      </c>
      <c r="I29" s="8">
        <f ca="1">SUM(G29:H29)</f>
        <v>725</v>
      </c>
      <c r="J29" s="1"/>
    </row>
    <row r="30" spans="1:10" x14ac:dyDescent="0.2">
      <c r="A30" s="19" t="s">
        <v>6</v>
      </c>
      <c r="B30" s="18"/>
      <c r="C30" s="18"/>
      <c r="D30" s="18"/>
      <c r="E30" s="17"/>
      <c r="F30" s="23">
        <v>5</v>
      </c>
      <c r="G30" s="15">
        <f ca="1">SUMIF($F$15:$G$21,F30,$G$15:$G$21)</f>
        <v>0</v>
      </c>
      <c r="H30" s="15">
        <f ca="1">SUMIF($F$15:$H$21,F30,$H$15:$H$21)</f>
        <v>0</v>
      </c>
      <c r="I30" s="8">
        <f ca="1">SUM(G30:H30)</f>
        <v>0</v>
      </c>
      <c r="J30" s="1"/>
    </row>
    <row r="31" spans="1:10" x14ac:dyDescent="0.2">
      <c r="A31" s="19" t="s">
        <v>5</v>
      </c>
      <c r="B31" s="18"/>
      <c r="C31" s="18"/>
      <c r="D31" s="18"/>
      <c r="E31" s="17"/>
      <c r="F31" s="23">
        <v>6</v>
      </c>
      <c r="G31" s="15">
        <f ca="1">SUMIF($F$15:$G$21,F31,$G$15:$G$21)</f>
        <v>0</v>
      </c>
      <c r="H31" s="15">
        <f ca="1">SUMIF($F$15:$H$21,F31,$H$15:$H$21)</f>
        <v>45987.299999999996</v>
      </c>
      <c r="I31" s="8">
        <f ca="1">SUM(G31:H31)</f>
        <v>45987.299999999996</v>
      </c>
      <c r="J31" s="1"/>
    </row>
    <row r="32" spans="1:10" x14ac:dyDescent="0.2">
      <c r="A32" s="14" t="s">
        <v>4</v>
      </c>
      <c r="B32" s="13"/>
      <c r="C32" s="31"/>
      <c r="D32" s="12"/>
      <c r="E32" s="11"/>
      <c r="F32" s="10"/>
      <c r="G32" s="8">
        <f ca="1">SUM(G26:G31)</f>
        <v>2679.0299999999997</v>
      </c>
      <c r="H32" s="8">
        <f ca="1">SUM(H26:H31)</f>
        <v>46062.299999999996</v>
      </c>
      <c r="I32" s="8">
        <f ca="1">SUM(G32:H32)</f>
        <v>48741.329999999994</v>
      </c>
      <c r="J32" s="1"/>
    </row>
    <row r="33" spans="1:10" x14ac:dyDescent="0.2">
      <c r="A33" s="30"/>
      <c r="B33" s="29"/>
      <c r="C33" s="28"/>
      <c r="D33" s="6"/>
      <c r="E33" s="27"/>
      <c r="F33" s="27"/>
      <c r="G33" s="26"/>
      <c r="H33" s="26"/>
      <c r="I33" s="26"/>
      <c r="J33" s="1"/>
    </row>
    <row r="34" spans="1:10" x14ac:dyDescent="0.2">
      <c r="A34" s="25" t="s">
        <v>10</v>
      </c>
      <c r="B34" s="24"/>
      <c r="C34" s="24"/>
      <c r="D34" s="24"/>
      <c r="E34" s="17"/>
      <c r="F34" s="23">
        <v>1</v>
      </c>
      <c r="G34" s="15">
        <v>3200</v>
      </c>
      <c r="H34" s="15"/>
      <c r="I34" s="8">
        <f>G34+H34</f>
        <v>3200</v>
      </c>
      <c r="J34" s="1"/>
    </row>
    <row r="35" spans="1:10" x14ac:dyDescent="0.2">
      <c r="A35" s="22" t="s">
        <v>9</v>
      </c>
      <c r="B35" s="21"/>
      <c r="C35" s="21"/>
      <c r="D35" s="21"/>
      <c r="E35" s="21"/>
      <c r="F35" s="20">
        <v>2</v>
      </c>
      <c r="G35" s="15">
        <v>500</v>
      </c>
      <c r="H35" s="15"/>
      <c r="I35" s="8">
        <f>G35+H35</f>
        <v>500</v>
      </c>
      <c r="J35" s="1"/>
    </row>
    <row r="36" spans="1:10" x14ac:dyDescent="0.2">
      <c r="A36" s="19" t="s">
        <v>8</v>
      </c>
      <c r="B36" s="18"/>
      <c r="C36" s="18"/>
      <c r="D36" s="18"/>
      <c r="E36" s="17"/>
      <c r="F36" s="16">
        <v>3</v>
      </c>
      <c r="G36" s="15">
        <v>1500</v>
      </c>
      <c r="H36" s="15"/>
      <c r="I36" s="8">
        <f>G36+H36</f>
        <v>1500</v>
      </c>
      <c r="J36" s="1"/>
    </row>
    <row r="37" spans="1:10" x14ac:dyDescent="0.2">
      <c r="A37" s="19" t="s">
        <v>7</v>
      </c>
      <c r="B37" s="18"/>
      <c r="C37" s="18"/>
      <c r="D37" s="18"/>
      <c r="E37" s="17"/>
      <c r="F37" s="16">
        <v>4</v>
      </c>
      <c r="G37" s="15">
        <v>650</v>
      </c>
      <c r="H37" s="15"/>
      <c r="I37" s="8">
        <v>650</v>
      </c>
      <c r="J37" s="1"/>
    </row>
    <row r="38" spans="1:10" x14ac:dyDescent="0.2">
      <c r="A38" s="19" t="s">
        <v>6</v>
      </c>
      <c r="B38" s="18"/>
      <c r="C38" s="18"/>
      <c r="D38" s="18"/>
      <c r="E38" s="17"/>
      <c r="F38" s="16">
        <v>5</v>
      </c>
      <c r="G38" s="15">
        <v>265</v>
      </c>
      <c r="H38" s="15"/>
      <c r="I38" s="8">
        <v>265</v>
      </c>
      <c r="J38" s="1"/>
    </row>
    <row r="39" spans="1:10" x14ac:dyDescent="0.2">
      <c r="A39" s="19" t="s">
        <v>5</v>
      </c>
      <c r="B39" s="18"/>
      <c r="C39" s="18"/>
      <c r="D39" s="18"/>
      <c r="E39" s="17"/>
      <c r="F39" s="16">
        <v>6</v>
      </c>
      <c r="G39" s="15">
        <v>535</v>
      </c>
      <c r="H39" s="15"/>
      <c r="I39" s="8">
        <v>535</v>
      </c>
      <c r="J39" s="1"/>
    </row>
    <row r="40" spans="1:10" x14ac:dyDescent="0.2">
      <c r="A40" s="14" t="s">
        <v>4</v>
      </c>
      <c r="B40" s="13"/>
      <c r="C40" s="12"/>
      <c r="D40" s="12"/>
      <c r="E40" s="11"/>
      <c r="F40" s="10"/>
      <c r="G40" s="8">
        <f>SUM(G34:G39)</f>
        <v>6650</v>
      </c>
      <c r="H40" s="9">
        <f>SUM(H34:H36)</f>
        <v>0</v>
      </c>
      <c r="I40" s="8">
        <v>6650</v>
      </c>
      <c r="J40" s="1"/>
    </row>
    <row r="41" spans="1:10" x14ac:dyDescent="0.2">
      <c r="A41" s="7" t="s">
        <v>3</v>
      </c>
      <c r="B41" s="7"/>
      <c r="C41" s="7"/>
      <c r="J41" s="1"/>
    </row>
    <row r="42" spans="1:10" x14ac:dyDescent="0.2">
      <c r="A42" s="6"/>
      <c r="B42" s="6"/>
      <c r="C42" s="6"/>
      <c r="J42" s="1"/>
    </row>
    <row r="43" spans="1:10" x14ac:dyDescent="0.2">
      <c r="A43" s="5" t="s">
        <v>2</v>
      </c>
      <c r="B43" s="5"/>
      <c r="C43" s="5"/>
      <c r="D43" s="5"/>
      <c r="E43" s="5"/>
      <c r="F43" s="5"/>
      <c r="G43" s="5"/>
      <c r="H43" s="5"/>
      <c r="I43" s="5"/>
      <c r="J43" s="1"/>
    </row>
    <row r="44" spans="1:10" x14ac:dyDescent="0.2">
      <c r="A44" s="5" t="s">
        <v>1</v>
      </c>
      <c r="B44" s="5"/>
      <c r="C44" s="5"/>
      <c r="D44" s="5"/>
      <c r="E44" s="5"/>
      <c r="F44" s="5"/>
      <c r="G44" s="5"/>
      <c r="H44" s="5"/>
      <c r="I44" s="5"/>
      <c r="J44" s="1"/>
    </row>
    <row r="45" spans="1:10" x14ac:dyDescent="0.2">
      <c r="A45" s="3"/>
      <c r="J45" s="1"/>
    </row>
    <row r="46" spans="1:10" x14ac:dyDescent="0.2">
      <c r="A46" s="4" t="s">
        <v>0</v>
      </c>
      <c r="B46" s="3"/>
      <c r="C46" s="3"/>
      <c r="D46" s="3"/>
      <c r="E46" s="3"/>
      <c r="F46" s="3"/>
      <c r="G46" s="3"/>
      <c r="H46" s="3"/>
      <c r="I46" s="3"/>
      <c r="J46" s="2"/>
    </row>
    <row r="47" spans="1:10" x14ac:dyDescent="0.2">
      <c r="J47" s="1"/>
    </row>
  </sheetData>
  <mergeCells count="17">
    <mergeCell ref="A29:D29"/>
    <mergeCell ref="A30:D30"/>
    <mergeCell ref="A31:D31"/>
    <mergeCell ref="A34:D34"/>
    <mergeCell ref="A36:D36"/>
    <mergeCell ref="A1:I1"/>
    <mergeCell ref="A2:I2"/>
    <mergeCell ref="A3:I3"/>
    <mergeCell ref="A24:I24"/>
    <mergeCell ref="A26:D26"/>
    <mergeCell ref="A28:D28"/>
    <mergeCell ref="A38:D38"/>
    <mergeCell ref="A39:D39"/>
    <mergeCell ref="A41:C41"/>
    <mergeCell ref="A43:I43"/>
    <mergeCell ref="A44:I44"/>
    <mergeCell ref="A37:D37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9EA65-6DB9-5E4E-B24D-1D3A3D319FD3}">
  <sheetPr>
    <pageSetUpPr fitToPage="1"/>
  </sheetPr>
  <dimension ref="A1:J48"/>
  <sheetViews>
    <sheetView topLeftCell="A14" zoomScale="115" zoomScaleNormal="115" workbookViewId="0">
      <selection sqref="A1:I45"/>
    </sheetView>
  </sheetViews>
  <sheetFormatPr baseColWidth="10" defaultColWidth="8.83203125" defaultRowHeight="15" x14ac:dyDescent="0.2"/>
  <cols>
    <col min="4" max="4" width="32.83203125" customWidth="1"/>
    <col min="5" max="5" width="13.83203125" customWidth="1"/>
    <col min="6" max="6" width="5" customWidth="1"/>
    <col min="10" max="10" width="14.5" customWidth="1"/>
  </cols>
  <sheetData>
    <row r="1" spans="1:10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58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  <c r="J4" s="1"/>
    </row>
    <row r="5" spans="1:10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  <c r="J5" s="1"/>
    </row>
    <row r="6" spans="1:10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  <c r="J7" s="1"/>
    </row>
    <row r="8" spans="1:10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  <c r="J9" s="1"/>
    </row>
    <row r="10" spans="1:10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  <c r="J14" s="1"/>
    </row>
    <row r="15" spans="1:10" x14ac:dyDescent="0.2">
      <c r="A15" s="53">
        <v>45370</v>
      </c>
      <c r="B15" s="56">
        <v>45323</v>
      </c>
      <c r="C15" s="56" t="s">
        <v>29</v>
      </c>
      <c r="D15" s="51" t="s">
        <v>30</v>
      </c>
      <c r="E15" s="51" t="s">
        <v>25</v>
      </c>
      <c r="F15" s="51">
        <v>6</v>
      </c>
      <c r="G15" s="50">
        <v>0</v>
      </c>
      <c r="H15" s="50">
        <v>36343.589999999997</v>
      </c>
      <c r="I15" s="49">
        <f>SUM(G15:H15)</f>
        <v>36343.589999999997</v>
      </c>
      <c r="J15" s="55"/>
    </row>
    <row r="16" spans="1:10" x14ac:dyDescent="0.2">
      <c r="A16" s="53">
        <v>45358</v>
      </c>
      <c r="B16" s="56">
        <v>45323</v>
      </c>
      <c r="C16" s="56" t="s">
        <v>29</v>
      </c>
      <c r="D16" s="51" t="s">
        <v>28</v>
      </c>
      <c r="E16" s="51" t="s">
        <v>25</v>
      </c>
      <c r="F16" s="51">
        <v>6</v>
      </c>
      <c r="G16" s="50">
        <v>0</v>
      </c>
      <c r="H16" s="50">
        <v>9643.7099999999991</v>
      </c>
      <c r="I16" s="49">
        <f>SUM(G16:H16)</f>
        <v>9643.7099999999991</v>
      </c>
      <c r="J16" s="55"/>
    </row>
    <row r="17" spans="1:10" x14ac:dyDescent="0.2">
      <c r="A17" s="53">
        <v>45358</v>
      </c>
      <c r="B17" s="56">
        <v>45323</v>
      </c>
      <c r="C17" s="56" t="s">
        <v>27</v>
      </c>
      <c r="D17" s="51" t="s">
        <v>26</v>
      </c>
      <c r="E17" s="51" t="s">
        <v>25</v>
      </c>
      <c r="F17" s="51">
        <v>5</v>
      </c>
      <c r="G17" s="50">
        <v>0</v>
      </c>
      <c r="H17" s="50"/>
      <c r="I17" s="49">
        <f>SUM(G17:H17)</f>
        <v>0</v>
      </c>
      <c r="J17" s="55"/>
    </row>
    <row r="18" spans="1:10" x14ac:dyDescent="0.2">
      <c r="A18" s="37">
        <v>45349</v>
      </c>
      <c r="B18" s="54">
        <v>147</v>
      </c>
      <c r="C18" s="52" t="s">
        <v>18</v>
      </c>
      <c r="D18" s="51" t="s">
        <v>24</v>
      </c>
      <c r="E18" s="51" t="s">
        <v>23</v>
      </c>
      <c r="F18" s="51">
        <v>4</v>
      </c>
      <c r="G18" s="50">
        <v>642</v>
      </c>
      <c r="H18" s="50"/>
      <c r="I18" s="49">
        <f>SUM(G18:H18)</f>
        <v>642</v>
      </c>
      <c r="J18" s="48">
        <v>45349</v>
      </c>
    </row>
    <row r="19" spans="1:10" ht="24" x14ac:dyDescent="0.2">
      <c r="A19" s="53">
        <v>45323</v>
      </c>
      <c r="B19" s="52">
        <v>27</v>
      </c>
      <c r="C19" s="52" t="s">
        <v>18</v>
      </c>
      <c r="D19" s="51" t="s">
        <v>57</v>
      </c>
      <c r="E19" s="51" t="s">
        <v>16</v>
      </c>
      <c r="F19" s="51">
        <v>3</v>
      </c>
      <c r="G19" s="50">
        <v>1000</v>
      </c>
      <c r="H19" s="50"/>
      <c r="I19" s="49">
        <f>SUM(G19:H19)</f>
        <v>1000</v>
      </c>
      <c r="J19" s="48">
        <v>45324</v>
      </c>
    </row>
    <row r="20" spans="1:10" x14ac:dyDescent="0.2">
      <c r="A20" s="53">
        <v>45342</v>
      </c>
      <c r="B20" s="52">
        <v>9656</v>
      </c>
      <c r="C20" s="52" t="s">
        <v>18</v>
      </c>
      <c r="D20" s="51" t="s">
        <v>20</v>
      </c>
      <c r="E20" s="51" t="s">
        <v>19</v>
      </c>
      <c r="F20" s="51">
        <v>2</v>
      </c>
      <c r="G20" s="50">
        <v>483.76</v>
      </c>
      <c r="H20" s="50"/>
      <c r="I20" s="49">
        <f>SUM(G20:H20)</f>
        <v>483.76</v>
      </c>
      <c r="J20" s="48">
        <v>45344</v>
      </c>
    </row>
    <row r="21" spans="1:10" x14ac:dyDescent="0.2">
      <c r="A21" s="53">
        <v>45343</v>
      </c>
      <c r="B21" s="52">
        <v>20280</v>
      </c>
      <c r="C21" s="52" t="s">
        <v>18</v>
      </c>
      <c r="D21" s="51" t="s">
        <v>20</v>
      </c>
      <c r="E21" s="51" t="s">
        <v>19</v>
      </c>
      <c r="F21" s="51">
        <v>2</v>
      </c>
      <c r="G21" s="50">
        <v>16.239999999999998</v>
      </c>
      <c r="H21" s="50"/>
      <c r="I21" s="49">
        <f>SUM(G21:H21)</f>
        <v>16.239999999999998</v>
      </c>
      <c r="J21" s="48">
        <v>45344</v>
      </c>
    </row>
    <row r="22" spans="1:10" x14ac:dyDescent="0.2">
      <c r="A22" s="53">
        <v>45341</v>
      </c>
      <c r="B22" s="52">
        <v>1018263</v>
      </c>
      <c r="C22" s="52" t="s">
        <v>18</v>
      </c>
      <c r="D22" s="51" t="s">
        <v>56</v>
      </c>
      <c r="E22" s="51" t="s">
        <v>16</v>
      </c>
      <c r="F22" s="51">
        <v>3</v>
      </c>
      <c r="G22" s="50">
        <v>370</v>
      </c>
      <c r="H22" s="50"/>
      <c r="I22" s="49">
        <f>SUM(G22:H22)</f>
        <v>370</v>
      </c>
      <c r="J22" s="48">
        <v>45341</v>
      </c>
    </row>
    <row r="23" spans="1:10" x14ac:dyDescent="0.2">
      <c r="A23" s="47">
        <v>45303</v>
      </c>
      <c r="B23" s="46"/>
      <c r="C23" s="45"/>
      <c r="D23" s="45"/>
      <c r="E23" s="45"/>
      <c r="F23" s="15"/>
      <c r="G23" s="15">
        <f>SUM(G15:G22)</f>
        <v>2512</v>
      </c>
      <c r="H23" s="15">
        <f>SUM(H15:H22)</f>
        <v>45987.299999999996</v>
      </c>
      <c r="I23" s="15">
        <f>SUM(G23:H23)</f>
        <v>48499.299999999996</v>
      </c>
      <c r="J23" s="1"/>
    </row>
    <row r="24" spans="1:10" x14ac:dyDescent="0.2">
      <c r="A24" s="44"/>
      <c r="B24" s="43"/>
      <c r="C24" s="42"/>
      <c r="D24" s="42"/>
      <c r="E24" s="42"/>
      <c r="F24" s="41"/>
      <c r="G24" s="41"/>
      <c r="H24" s="41"/>
      <c r="I24" s="41"/>
      <c r="J24" s="1"/>
    </row>
    <row r="25" spans="1:10" x14ac:dyDescent="0.2">
      <c r="A25" s="40" t="s">
        <v>15</v>
      </c>
      <c r="B25" s="39"/>
      <c r="C25" s="39"/>
      <c r="D25" s="39"/>
      <c r="E25" s="39"/>
      <c r="F25" s="39"/>
      <c r="G25" s="39"/>
      <c r="H25" s="39"/>
      <c r="I25" s="38"/>
      <c r="J25" s="1"/>
    </row>
    <row r="26" spans="1:10" x14ac:dyDescent="0.2">
      <c r="A26" s="37"/>
      <c r="B26" s="36"/>
      <c r="C26" s="36"/>
      <c r="D26" s="36"/>
      <c r="E26" s="36"/>
      <c r="F26" s="35"/>
      <c r="G26" s="34" t="s">
        <v>14</v>
      </c>
      <c r="H26" s="34" t="s">
        <v>13</v>
      </c>
      <c r="I26" s="33" t="s">
        <v>12</v>
      </c>
      <c r="J26" s="1"/>
    </row>
    <row r="27" spans="1:10" x14ac:dyDescent="0.2">
      <c r="A27" s="25" t="s">
        <v>10</v>
      </c>
      <c r="B27" s="24"/>
      <c r="C27" s="24"/>
      <c r="D27" s="24"/>
      <c r="E27" s="17"/>
      <c r="F27" s="23">
        <v>1</v>
      </c>
      <c r="G27" s="15">
        <f ca="1">SUMIF($F$15:$G$22,F27,$G$15:$G$22)</f>
        <v>0</v>
      </c>
      <c r="H27" s="15">
        <f ca="1">SUMIF($F$15:$H$22,F27,$H$15:$H$22)</f>
        <v>0</v>
      </c>
      <c r="I27" s="8">
        <f ca="1">SUM(G27:H27)</f>
        <v>0</v>
      </c>
      <c r="J27" s="1"/>
    </row>
    <row r="28" spans="1:10" x14ac:dyDescent="0.2">
      <c r="A28" s="22" t="s">
        <v>9</v>
      </c>
      <c r="B28" s="21"/>
      <c r="C28" s="21"/>
      <c r="D28" s="21"/>
      <c r="E28" s="21"/>
      <c r="F28" s="32">
        <v>2</v>
      </c>
      <c r="G28" s="15">
        <f ca="1">SUMIF($F$15:$G$22,F28,$G$15:$G$22)</f>
        <v>500</v>
      </c>
      <c r="H28" s="15">
        <f ca="1">SUMIF($F$15:$H$22,F28,$H$15:$H$22)</f>
        <v>0</v>
      </c>
      <c r="I28" s="8">
        <v>500</v>
      </c>
      <c r="J28" s="1" t="s">
        <v>11</v>
      </c>
    </row>
    <row r="29" spans="1:10" x14ac:dyDescent="0.2">
      <c r="A29" s="19" t="s">
        <v>8</v>
      </c>
      <c r="B29" s="18"/>
      <c r="C29" s="18"/>
      <c r="D29" s="18"/>
      <c r="E29" s="17"/>
      <c r="F29" s="23">
        <v>3</v>
      </c>
      <c r="G29" s="15">
        <f ca="1">SUMIF($F$15:$G$22,F29,$G$15:$G$22)</f>
        <v>1370</v>
      </c>
      <c r="H29" s="15">
        <f ca="1">SUMIF($F$15:$H$22,F29,$H$15:$H$22)</f>
        <v>0</v>
      </c>
      <c r="I29" s="8">
        <f ca="1">SUM(G29:H29)</f>
        <v>1370</v>
      </c>
      <c r="J29" s="1"/>
    </row>
    <row r="30" spans="1:10" x14ac:dyDescent="0.2">
      <c r="A30" s="19" t="s">
        <v>7</v>
      </c>
      <c r="B30" s="18"/>
      <c r="C30" s="18"/>
      <c r="D30" s="18"/>
      <c r="E30" s="17"/>
      <c r="F30" s="23">
        <v>4</v>
      </c>
      <c r="G30" s="15">
        <f ca="1">SUMIF($F$15:$G$22,F30,$G$15:$G$22)</f>
        <v>642</v>
      </c>
      <c r="H30" s="15">
        <f ca="1">SUMIF($F$15:$H$22,F30,$H$15:$H$22)</f>
        <v>0</v>
      </c>
      <c r="I30" s="8">
        <f ca="1">SUM(G30:H30)</f>
        <v>642</v>
      </c>
      <c r="J30" s="1"/>
    </row>
    <row r="31" spans="1:10" x14ac:dyDescent="0.2">
      <c r="A31" s="19" t="s">
        <v>6</v>
      </c>
      <c r="B31" s="18"/>
      <c r="C31" s="18"/>
      <c r="D31" s="18"/>
      <c r="E31" s="17"/>
      <c r="F31" s="23">
        <v>5</v>
      </c>
      <c r="G31" s="15">
        <f ca="1">SUMIF($F$15:$G$22,F31,$G$15:$G$22)</f>
        <v>0</v>
      </c>
      <c r="H31" s="15">
        <f ca="1">SUMIF($F$15:$H$22,F31,$H$15:$H$22)</f>
        <v>0</v>
      </c>
      <c r="I31" s="8">
        <f ca="1">SUM(G31:H31)</f>
        <v>0</v>
      </c>
      <c r="J31" s="1"/>
    </row>
    <row r="32" spans="1:10" x14ac:dyDescent="0.2">
      <c r="A32" s="19" t="s">
        <v>5</v>
      </c>
      <c r="B32" s="18"/>
      <c r="C32" s="18"/>
      <c r="D32" s="18"/>
      <c r="E32" s="17"/>
      <c r="F32" s="23">
        <v>6</v>
      </c>
      <c r="G32" s="15">
        <f ca="1">SUMIF($F$15:$G$22,F32,$G$15:$G$22)</f>
        <v>0</v>
      </c>
      <c r="H32" s="15">
        <f ca="1">SUMIF($F$15:$H$22,F32,$H$15:$H$22)</f>
        <v>45987.299999999996</v>
      </c>
      <c r="I32" s="8">
        <f ca="1">SUM(G32:H32)</f>
        <v>45987.299999999996</v>
      </c>
      <c r="J32" s="1"/>
    </row>
    <row r="33" spans="1:10" x14ac:dyDescent="0.2">
      <c r="A33" s="14" t="s">
        <v>4</v>
      </c>
      <c r="B33" s="13"/>
      <c r="C33" s="31"/>
      <c r="D33" s="12"/>
      <c r="E33" s="11"/>
      <c r="F33" s="10"/>
      <c r="G33" s="8">
        <f ca="1">SUM(G27:G32)</f>
        <v>2512</v>
      </c>
      <c r="H33" s="8">
        <f ca="1">SUM(H27:H32)</f>
        <v>45987.299999999996</v>
      </c>
      <c r="I33" s="8">
        <f ca="1">SUM(G33:H33)</f>
        <v>48499.299999999996</v>
      </c>
      <c r="J33" s="1"/>
    </row>
    <row r="34" spans="1:10" x14ac:dyDescent="0.2">
      <c r="A34" s="30"/>
      <c r="B34" s="29"/>
      <c r="C34" s="28"/>
      <c r="D34" s="6"/>
      <c r="E34" s="27"/>
      <c r="F34" s="27"/>
      <c r="G34" s="26"/>
      <c r="H34" s="26"/>
      <c r="I34" s="26"/>
      <c r="J34" s="1"/>
    </row>
    <row r="35" spans="1:10" x14ac:dyDescent="0.2">
      <c r="A35" s="25" t="s">
        <v>10</v>
      </c>
      <c r="B35" s="24"/>
      <c r="C35" s="24"/>
      <c r="D35" s="24"/>
      <c r="E35" s="17"/>
      <c r="F35" s="23">
        <v>1</v>
      </c>
      <c r="G35" s="15">
        <v>3200</v>
      </c>
      <c r="H35" s="15"/>
      <c r="I35" s="8">
        <f>G35+H35</f>
        <v>3200</v>
      </c>
      <c r="J35" s="1"/>
    </row>
    <row r="36" spans="1:10" x14ac:dyDescent="0.2">
      <c r="A36" s="22" t="s">
        <v>9</v>
      </c>
      <c r="B36" s="21"/>
      <c r="C36" s="21"/>
      <c r="D36" s="21"/>
      <c r="E36" s="21"/>
      <c r="F36" s="20">
        <v>2</v>
      </c>
      <c r="G36" s="15">
        <v>500</v>
      </c>
      <c r="H36" s="15"/>
      <c r="I36" s="8">
        <f>G36+H36</f>
        <v>500</v>
      </c>
      <c r="J36" s="1"/>
    </row>
    <row r="37" spans="1:10" x14ac:dyDescent="0.2">
      <c r="A37" s="19" t="s">
        <v>8</v>
      </c>
      <c r="B37" s="18"/>
      <c r="C37" s="18"/>
      <c r="D37" s="18"/>
      <c r="E37" s="17"/>
      <c r="F37" s="16">
        <v>3</v>
      </c>
      <c r="G37" s="15">
        <v>1500</v>
      </c>
      <c r="H37" s="15"/>
      <c r="I37" s="8">
        <f>G37+H37</f>
        <v>1500</v>
      </c>
      <c r="J37" s="1"/>
    </row>
    <row r="38" spans="1:10" x14ac:dyDescent="0.2">
      <c r="A38" s="19" t="s">
        <v>7</v>
      </c>
      <c r="B38" s="18"/>
      <c r="C38" s="18"/>
      <c r="D38" s="18"/>
      <c r="E38" s="17"/>
      <c r="F38" s="16">
        <v>4</v>
      </c>
      <c r="G38" s="15">
        <v>650</v>
      </c>
      <c r="H38" s="15"/>
      <c r="I38" s="8">
        <v>650</v>
      </c>
      <c r="J38" s="1"/>
    </row>
    <row r="39" spans="1:10" x14ac:dyDescent="0.2">
      <c r="A39" s="19" t="s">
        <v>6</v>
      </c>
      <c r="B39" s="18"/>
      <c r="C39" s="18"/>
      <c r="D39" s="18"/>
      <c r="E39" s="17"/>
      <c r="F39" s="16">
        <v>5</v>
      </c>
      <c r="G39" s="15">
        <v>265</v>
      </c>
      <c r="H39" s="15"/>
      <c r="I39" s="8">
        <v>265</v>
      </c>
      <c r="J39" s="1"/>
    </row>
    <row r="40" spans="1:10" x14ac:dyDescent="0.2">
      <c r="A40" s="19" t="s">
        <v>5</v>
      </c>
      <c r="B40" s="18"/>
      <c r="C40" s="18"/>
      <c r="D40" s="18"/>
      <c r="E40" s="17"/>
      <c r="F40" s="16">
        <v>6</v>
      </c>
      <c r="G40" s="15">
        <v>535</v>
      </c>
      <c r="H40" s="15"/>
      <c r="I40" s="8">
        <v>535</v>
      </c>
      <c r="J40" s="1"/>
    </row>
    <row r="41" spans="1:10" x14ac:dyDescent="0.2">
      <c r="A41" s="14" t="s">
        <v>4</v>
      </c>
      <c r="B41" s="13"/>
      <c r="C41" s="12"/>
      <c r="D41" s="12"/>
      <c r="E41" s="11"/>
      <c r="F41" s="10"/>
      <c r="G41" s="8">
        <f>SUM(G35:G40)</f>
        <v>6650</v>
      </c>
      <c r="H41" s="9">
        <f>SUM(H35:H37)</f>
        <v>0</v>
      </c>
      <c r="I41" s="8">
        <v>6650</v>
      </c>
      <c r="J41" s="1"/>
    </row>
    <row r="42" spans="1:10" x14ac:dyDescent="0.2">
      <c r="A42" s="7" t="s">
        <v>55</v>
      </c>
      <c r="B42" s="7"/>
      <c r="C42" s="7"/>
      <c r="J42" s="1"/>
    </row>
    <row r="43" spans="1:10" x14ac:dyDescent="0.2">
      <c r="A43" s="6"/>
      <c r="B43" s="6"/>
      <c r="C43" s="6"/>
      <c r="J43" s="1"/>
    </row>
    <row r="44" spans="1:10" x14ac:dyDescent="0.2">
      <c r="A44" s="5" t="s">
        <v>2</v>
      </c>
      <c r="B44" s="5"/>
      <c r="C44" s="5"/>
      <c r="D44" s="5"/>
      <c r="E44" s="5"/>
      <c r="F44" s="5"/>
      <c r="G44" s="5"/>
      <c r="H44" s="5"/>
      <c r="I44" s="5"/>
      <c r="J44" s="1"/>
    </row>
    <row r="45" spans="1:10" x14ac:dyDescent="0.2">
      <c r="A45" s="5" t="s">
        <v>1</v>
      </c>
      <c r="B45" s="5"/>
      <c r="C45" s="5"/>
      <c r="D45" s="5"/>
      <c r="E45" s="5"/>
      <c r="F45" s="5"/>
      <c r="G45" s="5"/>
      <c r="H45" s="5"/>
      <c r="I45" s="5"/>
      <c r="J45" s="1"/>
    </row>
    <row r="46" spans="1:10" x14ac:dyDescent="0.2">
      <c r="A46" s="3"/>
      <c r="J46" s="1"/>
    </row>
    <row r="47" spans="1:10" x14ac:dyDescent="0.2">
      <c r="A47" s="4" t="s">
        <v>0</v>
      </c>
      <c r="B47" s="3"/>
      <c r="C47" s="3"/>
      <c r="D47" s="3"/>
      <c r="E47" s="3"/>
      <c r="F47" s="3"/>
      <c r="G47" s="3"/>
      <c r="H47" s="3"/>
      <c r="I47" s="3"/>
      <c r="J47" s="2"/>
    </row>
    <row r="48" spans="1:10" x14ac:dyDescent="0.2">
      <c r="J48" s="1"/>
    </row>
  </sheetData>
  <mergeCells count="17">
    <mergeCell ref="A45:I45"/>
    <mergeCell ref="A35:D35"/>
    <mergeCell ref="A37:D37"/>
    <mergeCell ref="A39:D39"/>
    <mergeCell ref="A40:D40"/>
    <mergeCell ref="A42:C42"/>
    <mergeCell ref="A44:I44"/>
    <mergeCell ref="A38:D38"/>
    <mergeCell ref="A1:I1"/>
    <mergeCell ref="A2:I2"/>
    <mergeCell ref="A3:I3"/>
    <mergeCell ref="A25:I25"/>
    <mergeCell ref="A27:D27"/>
    <mergeCell ref="A29:D29"/>
    <mergeCell ref="A30:D30"/>
    <mergeCell ref="A31:D31"/>
    <mergeCell ref="A32:D32"/>
  </mergeCells>
  <pageMargins left="0.511811024" right="0.511811024" top="0.78740157499999996" bottom="0.78740157499999996" header="0.31496062000000002" footer="0.31496062000000002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7604-899E-6145-B657-794723498ABF}">
  <sheetPr>
    <pageSetUpPr fitToPage="1"/>
  </sheetPr>
  <dimension ref="A1:J51"/>
  <sheetViews>
    <sheetView topLeftCell="A18" workbookViewId="0">
      <selection sqref="A1:I45"/>
    </sheetView>
  </sheetViews>
  <sheetFormatPr baseColWidth="10" defaultColWidth="8.83203125" defaultRowHeight="15" x14ac:dyDescent="0.2"/>
  <cols>
    <col min="4" max="4" width="26" customWidth="1"/>
    <col min="5" max="5" width="17.5" customWidth="1"/>
    <col min="10" max="10" width="14.33203125" customWidth="1"/>
  </cols>
  <sheetData>
    <row r="1" spans="1:10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  <c r="J1" s="1"/>
    </row>
    <row r="2" spans="1:10" ht="16" x14ac:dyDescent="0.2">
      <c r="A2" s="78" t="s">
        <v>68</v>
      </c>
      <c r="B2" s="77"/>
      <c r="C2" s="77"/>
      <c r="D2" s="77"/>
      <c r="E2" s="77"/>
      <c r="F2" s="77"/>
      <c r="G2" s="77"/>
      <c r="H2" s="77"/>
      <c r="I2" s="76"/>
      <c r="J2" s="1"/>
    </row>
    <row r="3" spans="1:10" x14ac:dyDescent="0.2">
      <c r="A3" s="75"/>
      <c r="B3" s="74"/>
      <c r="C3" s="74"/>
      <c r="D3" s="74"/>
      <c r="E3" s="74"/>
      <c r="F3" s="74"/>
      <c r="G3" s="74"/>
      <c r="H3" s="74"/>
      <c r="I3" s="73"/>
      <c r="J3" s="1"/>
    </row>
    <row r="4" spans="1:10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  <c r="J4" s="1"/>
    </row>
    <row r="5" spans="1:10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  <c r="J5" s="1"/>
    </row>
    <row r="6" spans="1:10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  <c r="J6" s="1"/>
    </row>
    <row r="7" spans="1:10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  <c r="J7" s="1"/>
    </row>
    <row r="8" spans="1:10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  <c r="J8" s="1"/>
    </row>
    <row r="9" spans="1:10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  <c r="J9" s="1"/>
    </row>
    <row r="10" spans="1:10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  <c r="J10" s="1"/>
    </row>
    <row r="11" spans="1:10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  <c r="J11" s="1"/>
    </row>
    <row r="12" spans="1:10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  <c r="J12" s="1"/>
    </row>
    <row r="13" spans="1:10" ht="16" x14ac:dyDescent="0.2">
      <c r="A13" s="67"/>
      <c r="B13" s="66"/>
      <c r="C13" s="66"/>
      <c r="D13" s="65"/>
      <c r="E13" s="64"/>
      <c r="F13" s="63"/>
      <c r="G13" s="63"/>
      <c r="H13" s="63"/>
      <c r="I13" s="62"/>
      <c r="J13" s="1"/>
    </row>
    <row r="14" spans="1:10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  <c r="J14" s="1"/>
    </row>
    <row r="15" spans="1:10" ht="36" x14ac:dyDescent="0.2">
      <c r="A15" s="53">
        <v>45383</v>
      </c>
      <c r="B15" s="56">
        <v>45352</v>
      </c>
      <c r="C15" s="56" t="s">
        <v>67</v>
      </c>
      <c r="D15" s="51" t="s">
        <v>66</v>
      </c>
      <c r="E15" s="51" t="s">
        <v>25</v>
      </c>
      <c r="F15" s="51">
        <v>1</v>
      </c>
      <c r="G15" s="50">
        <v>3052.35</v>
      </c>
      <c r="H15" s="50"/>
      <c r="I15" s="49">
        <f>SUM(G15:H15)</f>
        <v>3052.35</v>
      </c>
      <c r="J15" s="1"/>
    </row>
    <row r="16" spans="1:10" x14ac:dyDescent="0.2">
      <c r="A16" s="53">
        <v>45401</v>
      </c>
      <c r="B16" s="56">
        <v>45352</v>
      </c>
      <c r="C16" s="56" t="s">
        <v>29</v>
      </c>
      <c r="D16" s="51" t="s">
        <v>30</v>
      </c>
      <c r="E16" s="51" t="s">
        <v>25</v>
      </c>
      <c r="F16" s="51">
        <v>6</v>
      </c>
      <c r="G16" s="50">
        <v>300</v>
      </c>
      <c r="H16" s="50">
        <v>33361.33</v>
      </c>
      <c r="I16" s="49">
        <f>SUM(G16:H16)</f>
        <v>33661.33</v>
      </c>
      <c r="J16" s="55"/>
    </row>
    <row r="17" spans="1:10" x14ac:dyDescent="0.2">
      <c r="A17" s="53">
        <v>45389</v>
      </c>
      <c r="B17" s="56">
        <v>45352</v>
      </c>
      <c r="C17" s="56" t="s">
        <v>29</v>
      </c>
      <c r="D17" s="51" t="s">
        <v>28</v>
      </c>
      <c r="E17" s="51" t="s">
        <v>25</v>
      </c>
      <c r="F17" s="51">
        <v>6</v>
      </c>
      <c r="G17" s="50">
        <v>235</v>
      </c>
      <c r="H17" s="50">
        <v>8019.05</v>
      </c>
      <c r="I17" s="49">
        <f>SUM(G17:H17)</f>
        <v>8254.0499999999993</v>
      </c>
      <c r="J17" s="55"/>
    </row>
    <row r="18" spans="1:10" x14ac:dyDescent="0.2">
      <c r="A18" s="53">
        <v>45389</v>
      </c>
      <c r="B18" s="56">
        <v>45352</v>
      </c>
      <c r="C18" s="56" t="s">
        <v>27</v>
      </c>
      <c r="D18" s="51" t="s">
        <v>26</v>
      </c>
      <c r="E18" s="51" t="s">
        <v>25</v>
      </c>
      <c r="F18" s="51">
        <v>5</v>
      </c>
      <c r="G18" s="50">
        <v>265</v>
      </c>
      <c r="H18" s="50"/>
      <c r="I18" s="49">
        <f>SUM(G18:H18)</f>
        <v>265</v>
      </c>
      <c r="J18" s="55"/>
    </row>
    <row r="19" spans="1:10" x14ac:dyDescent="0.2">
      <c r="A19" s="37">
        <v>45365</v>
      </c>
      <c r="B19" s="54">
        <v>158</v>
      </c>
      <c r="C19" s="52" t="s">
        <v>18</v>
      </c>
      <c r="D19" s="51" t="s">
        <v>24</v>
      </c>
      <c r="E19" s="51" t="s">
        <v>23</v>
      </c>
      <c r="F19" s="51">
        <v>4</v>
      </c>
      <c r="G19" s="50">
        <v>535</v>
      </c>
      <c r="H19" s="50"/>
      <c r="I19" s="49">
        <f>SUM(G19:H19)</f>
        <v>535</v>
      </c>
      <c r="J19" s="48">
        <v>45366</v>
      </c>
    </row>
    <row r="20" spans="1:10" x14ac:dyDescent="0.2">
      <c r="A20" s="37">
        <v>45377</v>
      </c>
      <c r="B20" s="54">
        <v>76</v>
      </c>
      <c r="C20" s="52" t="s">
        <v>18</v>
      </c>
      <c r="D20" s="51" t="s">
        <v>65</v>
      </c>
      <c r="E20" s="51" t="s">
        <v>23</v>
      </c>
      <c r="F20" s="51">
        <v>4</v>
      </c>
      <c r="G20" s="50">
        <v>121.62</v>
      </c>
      <c r="H20" s="50"/>
      <c r="I20" s="49">
        <f>SUM(G20:H20)</f>
        <v>121.62</v>
      </c>
      <c r="J20" s="48">
        <v>45378</v>
      </c>
    </row>
    <row r="21" spans="1:10" x14ac:dyDescent="0.2">
      <c r="A21" s="53">
        <v>45357</v>
      </c>
      <c r="B21" s="52">
        <v>47375</v>
      </c>
      <c r="C21" s="52" t="s">
        <v>18</v>
      </c>
      <c r="D21" s="51" t="s">
        <v>64</v>
      </c>
      <c r="E21" s="51" t="s">
        <v>16</v>
      </c>
      <c r="F21" s="51">
        <v>3</v>
      </c>
      <c r="G21" s="50">
        <v>389.5</v>
      </c>
      <c r="H21" s="50"/>
      <c r="I21" s="49">
        <f>SUM(G21:H21)</f>
        <v>389.5</v>
      </c>
      <c r="J21" s="48">
        <v>45362</v>
      </c>
    </row>
    <row r="22" spans="1:10" x14ac:dyDescent="0.2">
      <c r="A22" s="53">
        <v>45356</v>
      </c>
      <c r="B22" s="52">
        <v>9703</v>
      </c>
      <c r="C22" s="52" t="s">
        <v>18</v>
      </c>
      <c r="D22" s="51" t="s">
        <v>63</v>
      </c>
      <c r="E22" s="51" t="s">
        <v>19</v>
      </c>
      <c r="F22" s="51">
        <v>2</v>
      </c>
      <c r="G22" s="50">
        <v>505.38</v>
      </c>
      <c r="H22" s="50"/>
      <c r="I22" s="49">
        <f>SUM(G22:H22)</f>
        <v>505.38</v>
      </c>
      <c r="J22" s="48">
        <v>45358</v>
      </c>
    </row>
    <row r="23" spans="1:10" x14ac:dyDescent="0.2">
      <c r="A23" s="53">
        <v>45356</v>
      </c>
      <c r="B23" s="52">
        <v>31687</v>
      </c>
      <c r="C23" s="52" t="s">
        <v>18</v>
      </c>
      <c r="D23" s="51" t="s">
        <v>62</v>
      </c>
      <c r="E23" s="51" t="s">
        <v>16</v>
      </c>
      <c r="F23" s="51">
        <v>3</v>
      </c>
      <c r="G23" s="50">
        <v>1000</v>
      </c>
      <c r="H23" s="50"/>
      <c r="I23" s="49">
        <f>SUM(G23:H23)</f>
        <v>1000</v>
      </c>
      <c r="J23" s="48">
        <v>45363</v>
      </c>
    </row>
    <row r="24" spans="1:10" x14ac:dyDescent="0.2">
      <c r="A24" s="53">
        <v>45352</v>
      </c>
      <c r="B24" s="52">
        <v>5</v>
      </c>
      <c r="C24" s="52" t="s">
        <v>18</v>
      </c>
      <c r="D24" s="51" t="s">
        <v>61</v>
      </c>
      <c r="E24" s="51" t="s">
        <v>16</v>
      </c>
      <c r="F24" s="51">
        <v>3</v>
      </c>
      <c r="G24" s="50">
        <v>140</v>
      </c>
      <c r="H24" s="50"/>
      <c r="I24" s="49">
        <f>SUM(G24:H24)</f>
        <v>140</v>
      </c>
      <c r="J24" s="48">
        <v>45352</v>
      </c>
    </row>
    <row r="25" spans="1:10" x14ac:dyDescent="0.2">
      <c r="A25" s="53">
        <v>45378</v>
      </c>
      <c r="B25" s="52">
        <v>151</v>
      </c>
      <c r="C25" s="52" t="s">
        <v>18</v>
      </c>
      <c r="D25" s="51" t="s">
        <v>60</v>
      </c>
      <c r="E25" s="51" t="s">
        <v>16</v>
      </c>
      <c r="F25" s="51">
        <v>3</v>
      </c>
      <c r="G25" s="50">
        <v>90</v>
      </c>
      <c r="H25" s="50"/>
      <c r="I25" s="49">
        <f>SUM(G25:H25)</f>
        <v>90</v>
      </c>
      <c r="J25" s="48">
        <v>45376</v>
      </c>
    </row>
    <row r="26" spans="1:10" x14ac:dyDescent="0.2">
      <c r="A26" s="47"/>
      <c r="B26" s="46"/>
      <c r="C26" s="45"/>
      <c r="D26" s="45"/>
      <c r="E26" s="45"/>
      <c r="F26" s="15"/>
      <c r="G26" s="15">
        <f>SUM(G15:G25)</f>
        <v>6633.85</v>
      </c>
      <c r="H26" s="15">
        <f>SUM(H16:H25)</f>
        <v>41380.380000000005</v>
      </c>
      <c r="I26" s="15">
        <f>SUM(G26:H26)</f>
        <v>48014.23</v>
      </c>
      <c r="J26" s="1"/>
    </row>
    <row r="27" spans="1:10" x14ac:dyDescent="0.2">
      <c r="A27" s="44"/>
      <c r="B27" s="43"/>
      <c r="C27" s="42"/>
      <c r="D27" s="42"/>
      <c r="E27" s="42"/>
      <c r="F27" s="41"/>
      <c r="G27" s="41"/>
      <c r="H27" s="41"/>
      <c r="I27" s="41"/>
      <c r="J27" s="1"/>
    </row>
    <row r="28" spans="1:10" x14ac:dyDescent="0.2">
      <c r="A28" s="40" t="s">
        <v>15</v>
      </c>
      <c r="B28" s="39"/>
      <c r="C28" s="39"/>
      <c r="D28" s="39"/>
      <c r="E28" s="39"/>
      <c r="F28" s="39"/>
      <c r="G28" s="39"/>
      <c r="H28" s="39"/>
      <c r="I28" s="38"/>
      <c r="J28" s="1"/>
    </row>
    <row r="29" spans="1:10" x14ac:dyDescent="0.2">
      <c r="A29" s="37"/>
      <c r="B29" s="36"/>
      <c r="C29" s="36"/>
      <c r="D29" s="36"/>
      <c r="E29" s="36"/>
      <c r="F29" s="35"/>
      <c r="G29" s="34" t="s">
        <v>14</v>
      </c>
      <c r="H29" s="34" t="s">
        <v>13</v>
      </c>
      <c r="I29" s="33" t="s">
        <v>12</v>
      </c>
      <c r="J29" s="1"/>
    </row>
    <row r="30" spans="1:10" x14ac:dyDescent="0.2">
      <c r="A30" s="25" t="s">
        <v>10</v>
      </c>
      <c r="B30" s="24"/>
      <c r="C30" s="24"/>
      <c r="D30" s="24"/>
      <c r="E30" s="17"/>
      <c r="F30" s="23">
        <v>1</v>
      </c>
      <c r="G30" s="15">
        <f ca="1">SUMIF($F$15:$G$25,F30,$G$15:$G$25)</f>
        <v>3052.35</v>
      </c>
      <c r="H30" s="15">
        <f ca="1">SUMIF($F$16:$H$25,F30,$H$16:$H$25)</f>
        <v>0</v>
      </c>
      <c r="I30" s="8">
        <f ca="1">SUM(G30:H30)</f>
        <v>3052.35</v>
      </c>
      <c r="J30" s="1"/>
    </row>
    <row r="31" spans="1:10" x14ac:dyDescent="0.2">
      <c r="A31" s="22" t="s">
        <v>9</v>
      </c>
      <c r="B31" s="21"/>
      <c r="C31" s="21"/>
      <c r="D31" s="21"/>
      <c r="E31" s="21"/>
      <c r="F31" s="32">
        <v>2</v>
      </c>
      <c r="G31" s="15">
        <f ca="1">SUMIF($F$16:$G$25,F31,$G$16:$G$25)</f>
        <v>505.38</v>
      </c>
      <c r="H31" s="15">
        <f ca="1">SUMIF($F$16:$H$25,F31,$H$16:$H$25)</f>
        <v>0</v>
      </c>
      <c r="I31" s="8">
        <v>500</v>
      </c>
      <c r="J31" s="1" t="s">
        <v>11</v>
      </c>
    </row>
    <row r="32" spans="1:10" x14ac:dyDescent="0.2">
      <c r="A32" s="19" t="s">
        <v>8</v>
      </c>
      <c r="B32" s="18"/>
      <c r="C32" s="18"/>
      <c r="D32" s="18"/>
      <c r="E32" s="17"/>
      <c r="F32" s="23">
        <v>3</v>
      </c>
      <c r="G32" s="15">
        <f ca="1">SUMIF($F$16:$G$25,F32,$G$16:$G$25)</f>
        <v>1619.5</v>
      </c>
      <c r="H32" s="15">
        <f ca="1">SUMIF($F$16:$H$25,F32,$H$16:$H$25)</f>
        <v>0</v>
      </c>
      <c r="I32" s="8">
        <f ca="1">SUM(G32:H32)</f>
        <v>1619.5</v>
      </c>
      <c r="J32" s="1"/>
    </row>
    <row r="33" spans="1:10" x14ac:dyDescent="0.2">
      <c r="A33" s="19" t="s">
        <v>7</v>
      </c>
      <c r="B33" s="18"/>
      <c r="C33" s="18"/>
      <c r="D33" s="18"/>
      <c r="E33" s="17"/>
      <c r="F33" s="23">
        <v>4</v>
      </c>
      <c r="G33" s="15">
        <f ca="1">SUMIF($F$16:$G$25,F33,$G$16:$G$25)</f>
        <v>656.62</v>
      </c>
      <c r="H33" s="15">
        <f ca="1">SUMIF($F$16:$H$25,F33,$H$16:$H$25)</f>
        <v>0</v>
      </c>
      <c r="I33" s="8">
        <f ca="1">SUM(G33:H33)</f>
        <v>656.62</v>
      </c>
      <c r="J33" s="1"/>
    </row>
    <row r="34" spans="1:10" x14ac:dyDescent="0.2">
      <c r="A34" s="19" t="s">
        <v>6</v>
      </c>
      <c r="B34" s="18"/>
      <c r="C34" s="18"/>
      <c r="D34" s="18"/>
      <c r="E34" s="17"/>
      <c r="F34" s="23">
        <v>5</v>
      </c>
      <c r="G34" s="15">
        <f ca="1">SUMIF($F$16:$G$25,F34,$G$16:$G$25)</f>
        <v>265</v>
      </c>
      <c r="H34" s="15">
        <f ca="1">SUMIF($F$16:$H$25,F34,$H$16:$H$25)</f>
        <v>0</v>
      </c>
      <c r="I34" s="8">
        <f ca="1">SUM(G34:H34)</f>
        <v>265</v>
      </c>
      <c r="J34" s="1"/>
    </row>
    <row r="35" spans="1:10" x14ac:dyDescent="0.2">
      <c r="A35" s="19" t="s">
        <v>5</v>
      </c>
      <c r="B35" s="18"/>
      <c r="C35" s="18"/>
      <c r="D35" s="18"/>
      <c r="E35" s="17"/>
      <c r="F35" s="23">
        <v>6</v>
      </c>
      <c r="G35" s="15">
        <f ca="1">SUMIF($F$16:$G$25,F35,$G$16:$G$25)</f>
        <v>535</v>
      </c>
      <c r="H35" s="15">
        <f ca="1">SUMIF($F$16:$H$25,F35,$H$16:$H$25)</f>
        <v>41380.380000000005</v>
      </c>
      <c r="I35" s="8">
        <f ca="1">SUM(G35:H35)</f>
        <v>41915.380000000005</v>
      </c>
      <c r="J35" s="1"/>
    </row>
    <row r="36" spans="1:10" x14ac:dyDescent="0.2">
      <c r="A36" s="14" t="s">
        <v>4</v>
      </c>
      <c r="B36" s="13"/>
      <c r="C36" s="31"/>
      <c r="D36" s="12"/>
      <c r="E36" s="11"/>
      <c r="F36" s="10"/>
      <c r="G36" s="8">
        <f ca="1">SUM(G30:G35)</f>
        <v>6633.8499999999995</v>
      </c>
      <c r="H36" s="8">
        <f ca="1">SUM(H30:H35)</f>
        <v>41380.380000000005</v>
      </c>
      <c r="I36" s="8">
        <f ca="1">SUM(G36:H36)</f>
        <v>48014.23</v>
      </c>
      <c r="J36" s="1"/>
    </row>
    <row r="37" spans="1:10" x14ac:dyDescent="0.2">
      <c r="A37" s="30"/>
      <c r="B37" s="29"/>
      <c r="C37" s="28"/>
      <c r="D37" s="6"/>
      <c r="E37" s="27"/>
      <c r="F37" s="27"/>
      <c r="G37" s="26"/>
      <c r="H37" s="26"/>
      <c r="I37" s="26"/>
      <c r="J37" s="1"/>
    </row>
    <row r="38" spans="1:10" x14ac:dyDescent="0.2">
      <c r="A38" s="25" t="s">
        <v>10</v>
      </c>
      <c r="B38" s="24"/>
      <c r="C38" s="24"/>
      <c r="D38" s="24"/>
      <c r="E38" s="17"/>
      <c r="F38" s="23">
        <v>1</v>
      </c>
      <c r="G38" s="15">
        <v>3200</v>
      </c>
      <c r="H38" s="15"/>
      <c r="I38" s="8">
        <f>G38+H38</f>
        <v>3200</v>
      </c>
      <c r="J38" s="1"/>
    </row>
    <row r="39" spans="1:10" x14ac:dyDescent="0.2">
      <c r="A39" s="22" t="s">
        <v>9</v>
      </c>
      <c r="B39" s="21"/>
      <c r="C39" s="21"/>
      <c r="D39" s="21"/>
      <c r="E39" s="21"/>
      <c r="F39" s="20">
        <v>2</v>
      </c>
      <c r="G39" s="15">
        <v>500</v>
      </c>
      <c r="H39" s="15"/>
      <c r="I39" s="8">
        <f>G39+H39</f>
        <v>500</v>
      </c>
      <c r="J39" s="1"/>
    </row>
    <row r="40" spans="1:10" x14ac:dyDescent="0.2">
      <c r="A40" s="19" t="s">
        <v>8</v>
      </c>
      <c r="B40" s="18"/>
      <c r="C40" s="18"/>
      <c r="D40" s="18"/>
      <c r="E40" s="17"/>
      <c r="F40" s="16">
        <v>3</v>
      </c>
      <c r="G40" s="15">
        <v>1500</v>
      </c>
      <c r="H40" s="15"/>
      <c r="I40" s="8">
        <f>G40+H40</f>
        <v>1500</v>
      </c>
      <c r="J40" s="1"/>
    </row>
    <row r="41" spans="1:10" x14ac:dyDescent="0.2">
      <c r="A41" s="19" t="s">
        <v>7</v>
      </c>
      <c r="B41" s="18"/>
      <c r="C41" s="18"/>
      <c r="D41" s="18"/>
      <c r="E41" s="17"/>
      <c r="F41" s="16">
        <v>4</v>
      </c>
      <c r="G41" s="15">
        <v>650</v>
      </c>
      <c r="H41" s="15"/>
      <c r="I41" s="8">
        <v>650</v>
      </c>
      <c r="J41" s="1"/>
    </row>
    <row r="42" spans="1:10" x14ac:dyDescent="0.2">
      <c r="A42" s="19" t="s">
        <v>6</v>
      </c>
      <c r="B42" s="18"/>
      <c r="C42" s="18"/>
      <c r="D42" s="18"/>
      <c r="E42" s="17"/>
      <c r="F42" s="16">
        <v>5</v>
      </c>
      <c r="G42" s="15">
        <v>265</v>
      </c>
      <c r="H42" s="15"/>
      <c r="I42" s="8">
        <v>265</v>
      </c>
      <c r="J42" s="1"/>
    </row>
    <row r="43" spans="1:10" x14ac:dyDescent="0.2">
      <c r="A43" s="19" t="s">
        <v>5</v>
      </c>
      <c r="B43" s="18"/>
      <c r="C43" s="18"/>
      <c r="D43" s="18"/>
      <c r="E43" s="17"/>
      <c r="F43" s="16">
        <v>6</v>
      </c>
      <c r="G43" s="15">
        <v>535</v>
      </c>
      <c r="H43" s="15"/>
      <c r="I43" s="8">
        <v>535</v>
      </c>
      <c r="J43" s="1"/>
    </row>
    <row r="44" spans="1:10" x14ac:dyDescent="0.2">
      <c r="A44" s="14" t="s">
        <v>4</v>
      </c>
      <c r="B44" s="13"/>
      <c r="C44" s="12"/>
      <c r="D44" s="12"/>
      <c r="E44" s="11"/>
      <c r="F44" s="10"/>
      <c r="G44" s="8">
        <f>SUM(G38:G43)</f>
        <v>6650</v>
      </c>
      <c r="H44" s="9">
        <f>SUM(H38:H40)</f>
        <v>0</v>
      </c>
      <c r="I44" s="8">
        <v>6650</v>
      </c>
      <c r="J44" s="1"/>
    </row>
    <row r="45" spans="1:10" x14ac:dyDescent="0.2">
      <c r="A45" s="7" t="s">
        <v>59</v>
      </c>
      <c r="B45" s="7"/>
      <c r="C45" s="7"/>
      <c r="J45" s="1"/>
    </row>
    <row r="46" spans="1:10" x14ac:dyDescent="0.2">
      <c r="A46" s="6"/>
      <c r="B46" s="6"/>
      <c r="C46" s="6"/>
      <c r="J46" s="1"/>
    </row>
    <row r="47" spans="1:10" x14ac:dyDescent="0.2">
      <c r="A47" s="5" t="s">
        <v>2</v>
      </c>
      <c r="B47" s="5"/>
      <c r="C47" s="5"/>
      <c r="D47" s="5"/>
      <c r="E47" s="5"/>
      <c r="F47" s="5"/>
      <c r="G47" s="5"/>
      <c r="H47" s="5"/>
      <c r="I47" s="5"/>
      <c r="J47" s="1"/>
    </row>
    <row r="48" spans="1:10" x14ac:dyDescent="0.2">
      <c r="A48" s="5" t="s">
        <v>1</v>
      </c>
      <c r="B48" s="5"/>
      <c r="C48" s="5"/>
      <c r="D48" s="5"/>
      <c r="E48" s="5"/>
      <c r="F48" s="5"/>
      <c r="G48" s="5"/>
      <c r="H48" s="5"/>
      <c r="I48" s="5"/>
      <c r="J48" s="1"/>
    </row>
    <row r="49" spans="1:10" x14ac:dyDescent="0.2">
      <c r="A49" s="3"/>
      <c r="J49" s="1"/>
    </row>
    <row r="50" spans="1:10" x14ac:dyDescent="0.2">
      <c r="A50" s="4" t="s">
        <v>0</v>
      </c>
      <c r="B50" s="3"/>
      <c r="C50" s="3"/>
      <c r="D50" s="3"/>
      <c r="E50" s="3"/>
      <c r="F50" s="3"/>
      <c r="G50" s="3"/>
      <c r="H50" s="3"/>
      <c r="I50" s="3"/>
      <c r="J50" s="2"/>
    </row>
    <row r="51" spans="1:10" x14ac:dyDescent="0.2">
      <c r="J51" s="1"/>
    </row>
  </sheetData>
  <mergeCells count="17">
    <mergeCell ref="A48:I48"/>
    <mergeCell ref="A38:D38"/>
    <mergeCell ref="A40:D40"/>
    <mergeCell ref="A42:D42"/>
    <mergeCell ref="A43:D43"/>
    <mergeCell ref="A45:C45"/>
    <mergeCell ref="A47:I47"/>
    <mergeCell ref="A41:D41"/>
    <mergeCell ref="A1:I1"/>
    <mergeCell ref="A2:I2"/>
    <mergeCell ref="A3:I3"/>
    <mergeCell ref="A28:I28"/>
    <mergeCell ref="A30:D30"/>
    <mergeCell ref="A32:D32"/>
    <mergeCell ref="A33:D33"/>
    <mergeCell ref="A34:D34"/>
    <mergeCell ref="A35:D35"/>
  </mergeCells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962D-BD28-EA4E-A2D8-0107F3352E14}">
  <sheetPr>
    <pageSetUpPr fitToPage="1"/>
  </sheetPr>
  <dimension ref="A1:J44"/>
  <sheetViews>
    <sheetView topLeftCell="A13" zoomScale="130" zoomScaleNormal="130" workbookViewId="0">
      <selection sqref="A1:I45"/>
    </sheetView>
  </sheetViews>
  <sheetFormatPr baseColWidth="10" defaultColWidth="8.83203125" defaultRowHeight="15" x14ac:dyDescent="0.2"/>
  <cols>
    <col min="4" max="4" width="26.6640625" customWidth="1"/>
    <col min="6" max="6" width="3" bestFit="1" customWidth="1"/>
    <col min="7" max="7" width="7.5" bestFit="1" customWidth="1"/>
    <col min="8" max="9" width="7.83203125" bestFit="1" customWidth="1"/>
    <col min="10" max="10" width="11.33203125" bestFit="1" customWidth="1"/>
  </cols>
  <sheetData>
    <row r="1" spans="1:9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</row>
    <row r="2" spans="1:9" ht="16" x14ac:dyDescent="0.2">
      <c r="A2" s="78" t="s">
        <v>70</v>
      </c>
      <c r="B2" s="77"/>
      <c r="C2" s="77"/>
      <c r="D2" s="77"/>
      <c r="E2" s="77"/>
      <c r="F2" s="77"/>
      <c r="G2" s="77"/>
      <c r="H2" s="77"/>
      <c r="I2" s="76"/>
    </row>
    <row r="3" spans="1:9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9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</row>
    <row r="5" spans="1:9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</row>
    <row r="6" spans="1:9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</row>
    <row r="7" spans="1:9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</row>
    <row r="8" spans="1:9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9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</row>
    <row r="10" spans="1:9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</row>
    <row r="11" spans="1:9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</row>
    <row r="12" spans="1:9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</row>
    <row r="13" spans="1:9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9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</row>
    <row r="15" spans="1:9" ht="36" x14ac:dyDescent="0.2">
      <c r="A15" s="53">
        <v>45413</v>
      </c>
      <c r="B15" s="56">
        <v>45383</v>
      </c>
      <c r="C15" s="56" t="s">
        <v>67</v>
      </c>
      <c r="D15" s="51" t="s">
        <v>66</v>
      </c>
      <c r="E15" s="51" t="s">
        <v>25</v>
      </c>
      <c r="F15" s="51">
        <v>1</v>
      </c>
      <c r="G15" s="50">
        <v>3052.35</v>
      </c>
      <c r="H15" s="50"/>
      <c r="I15" s="49">
        <f>SUM(G15:H15)</f>
        <v>3052.35</v>
      </c>
    </row>
    <row r="16" spans="1:9" ht="24" x14ac:dyDescent="0.2">
      <c r="A16" s="53">
        <v>45413</v>
      </c>
      <c r="B16" s="56">
        <v>45383</v>
      </c>
      <c r="C16" s="56" t="s">
        <v>29</v>
      </c>
      <c r="D16" s="51" t="s">
        <v>30</v>
      </c>
      <c r="E16" s="51" t="s">
        <v>25</v>
      </c>
      <c r="F16" s="51">
        <v>6</v>
      </c>
      <c r="G16" s="50">
        <v>300</v>
      </c>
      <c r="H16" s="50">
        <v>36142.230000000003</v>
      </c>
      <c r="I16" s="49">
        <f>SUM(G16:H16)</f>
        <v>36442.230000000003</v>
      </c>
    </row>
    <row r="17" spans="1:10" ht="24" x14ac:dyDescent="0.2">
      <c r="A17" s="53">
        <v>45413</v>
      </c>
      <c r="B17" s="56">
        <v>45383</v>
      </c>
      <c r="C17" s="56" t="s">
        <v>29</v>
      </c>
      <c r="D17" s="51" t="s">
        <v>28</v>
      </c>
      <c r="E17" s="51" t="s">
        <v>25</v>
      </c>
      <c r="F17" s="51">
        <v>6</v>
      </c>
      <c r="G17" s="50">
        <v>235</v>
      </c>
      <c r="H17" s="50">
        <v>8170.84</v>
      </c>
      <c r="I17" s="49">
        <f>SUM(G17:H17)</f>
        <v>8405.84</v>
      </c>
    </row>
    <row r="18" spans="1:10" ht="24" x14ac:dyDescent="0.2">
      <c r="A18" s="53">
        <v>45413</v>
      </c>
      <c r="B18" s="56">
        <v>45383</v>
      </c>
      <c r="C18" s="56" t="s">
        <v>27</v>
      </c>
      <c r="D18" s="51" t="s">
        <v>26</v>
      </c>
      <c r="E18" s="51" t="s">
        <v>25</v>
      </c>
      <c r="F18" s="51">
        <v>5</v>
      </c>
      <c r="G18" s="50">
        <v>265</v>
      </c>
      <c r="H18" s="50"/>
      <c r="I18" s="49">
        <f>SUM(G18:H18)</f>
        <v>265</v>
      </c>
    </row>
    <row r="19" spans="1:10" x14ac:dyDescent="0.2">
      <c r="A19" s="37">
        <v>45398</v>
      </c>
      <c r="B19" s="54">
        <v>175</v>
      </c>
      <c r="C19" s="52" t="s">
        <v>18</v>
      </c>
      <c r="D19" s="51" t="s">
        <v>24</v>
      </c>
      <c r="E19" s="51" t="s">
        <v>23</v>
      </c>
      <c r="F19" s="51">
        <v>4</v>
      </c>
      <c r="G19" s="50">
        <v>655</v>
      </c>
      <c r="H19" s="50"/>
      <c r="I19" s="49">
        <f>SUM(G19:H19)</f>
        <v>655</v>
      </c>
      <c r="J19" s="82">
        <v>45400</v>
      </c>
    </row>
    <row r="20" spans="1:10" ht="24" x14ac:dyDescent="0.2">
      <c r="A20" s="53">
        <v>45384</v>
      </c>
      <c r="B20" s="52">
        <v>47</v>
      </c>
      <c r="C20" s="52" t="s">
        <v>18</v>
      </c>
      <c r="D20" s="51" t="s">
        <v>21</v>
      </c>
      <c r="E20" s="51" t="s">
        <v>16</v>
      </c>
      <c r="F20" s="51">
        <v>3</v>
      </c>
      <c r="G20" s="50">
        <v>1510.5</v>
      </c>
      <c r="H20" s="50"/>
      <c r="I20" s="49">
        <f>SUM(G20:H20)</f>
        <v>1510.5</v>
      </c>
      <c r="J20" s="82">
        <v>45387</v>
      </c>
    </row>
    <row r="21" spans="1:10" x14ac:dyDescent="0.2">
      <c r="A21" s="53">
        <v>45400</v>
      </c>
      <c r="B21" s="52">
        <v>9849</v>
      </c>
      <c r="C21" s="52" t="s">
        <v>18</v>
      </c>
      <c r="D21" s="51" t="s">
        <v>63</v>
      </c>
      <c r="E21" s="51" t="s">
        <v>19</v>
      </c>
      <c r="F21" s="51">
        <v>2</v>
      </c>
      <c r="G21" s="50">
        <v>431.04</v>
      </c>
      <c r="H21" s="50"/>
      <c r="I21" s="49">
        <f>SUM(G21:H21)</f>
        <v>431.04</v>
      </c>
      <c r="J21" s="82">
        <v>45399</v>
      </c>
    </row>
    <row r="22" spans="1:10" x14ac:dyDescent="0.2">
      <c r="A22" s="47"/>
      <c r="B22" s="46"/>
      <c r="C22" s="45"/>
      <c r="D22" s="45"/>
      <c r="E22" s="45"/>
      <c r="F22" s="15"/>
      <c r="G22" s="15">
        <f>SUM(G15:G21)</f>
        <v>6448.89</v>
      </c>
      <c r="H22" s="15">
        <f>SUM(H16:H21)</f>
        <v>44313.070000000007</v>
      </c>
      <c r="I22" s="15">
        <f>SUM(G22:H22)</f>
        <v>50761.960000000006</v>
      </c>
    </row>
    <row r="23" spans="1:10" x14ac:dyDescent="0.2">
      <c r="A23" s="44"/>
      <c r="B23" s="43"/>
      <c r="C23" s="42"/>
      <c r="D23" s="42"/>
      <c r="E23" s="42"/>
      <c r="F23" s="41"/>
      <c r="G23" s="41"/>
      <c r="H23" s="41"/>
      <c r="I23" s="41"/>
    </row>
    <row r="24" spans="1:10" x14ac:dyDescent="0.2">
      <c r="A24" s="40" t="s">
        <v>15</v>
      </c>
      <c r="B24" s="39"/>
      <c r="C24" s="39"/>
      <c r="D24" s="39"/>
      <c r="E24" s="39"/>
      <c r="F24" s="39"/>
      <c r="G24" s="39"/>
      <c r="H24" s="39"/>
      <c r="I24" s="38"/>
    </row>
    <row r="25" spans="1:10" ht="24" x14ac:dyDescent="0.2">
      <c r="A25" s="37"/>
      <c r="B25" s="36"/>
      <c r="C25" s="36"/>
      <c r="D25" s="36"/>
      <c r="E25" s="36"/>
      <c r="F25" s="35"/>
      <c r="G25" s="34" t="s">
        <v>14</v>
      </c>
      <c r="H25" s="34" t="s">
        <v>13</v>
      </c>
      <c r="I25" s="33" t="s">
        <v>12</v>
      </c>
    </row>
    <row r="26" spans="1:10" x14ac:dyDescent="0.2">
      <c r="A26" s="25" t="s">
        <v>10</v>
      </c>
      <c r="B26" s="24"/>
      <c r="C26" s="24"/>
      <c r="D26" s="24"/>
      <c r="E26" s="17"/>
      <c r="F26" s="23">
        <v>1</v>
      </c>
      <c r="G26" s="15">
        <f ca="1">SUMIF($F$15:$G$21,F26,$G$15:$G$21)</f>
        <v>3052.35</v>
      </c>
      <c r="H26" s="15">
        <f ca="1">SUMIF($F$16:$H$21,F26,$H$16:$H$21)</f>
        <v>0</v>
      </c>
      <c r="I26" s="8">
        <f ca="1">SUM(G26:H26)</f>
        <v>3052.35</v>
      </c>
    </row>
    <row r="27" spans="1:10" x14ac:dyDescent="0.2">
      <c r="A27" s="22" t="s">
        <v>9</v>
      </c>
      <c r="B27" s="21"/>
      <c r="C27" s="21"/>
      <c r="D27" s="21"/>
      <c r="E27" s="21"/>
      <c r="F27" s="32">
        <v>2</v>
      </c>
      <c r="G27" s="15">
        <f ca="1">SUMIF($F$16:$G$21,F27,$G$16:$G$21)</f>
        <v>431.04</v>
      </c>
      <c r="H27" s="15">
        <f ca="1">SUMIF($F$16:$H$21,F27,$H$16:$H$21)</f>
        <v>0</v>
      </c>
      <c r="I27" s="8">
        <v>500</v>
      </c>
    </row>
    <row r="28" spans="1:10" x14ac:dyDescent="0.2">
      <c r="A28" s="19" t="s">
        <v>8</v>
      </c>
      <c r="B28" s="18"/>
      <c r="C28" s="18"/>
      <c r="D28" s="18"/>
      <c r="E28" s="17"/>
      <c r="F28" s="23">
        <v>3</v>
      </c>
      <c r="G28" s="15">
        <f ca="1">SUMIF($F$16:$G$21,F28,$G$16:$G$21)</f>
        <v>1510.5</v>
      </c>
      <c r="H28" s="15">
        <f ca="1">SUMIF($F$16:$H$21,F28,$H$16:$H$21)</f>
        <v>0</v>
      </c>
      <c r="I28" s="8">
        <f ca="1">SUM(G28:H28)</f>
        <v>1510.5</v>
      </c>
    </row>
    <row r="29" spans="1:10" x14ac:dyDescent="0.2">
      <c r="A29" s="19" t="s">
        <v>7</v>
      </c>
      <c r="B29" s="18"/>
      <c r="C29" s="18"/>
      <c r="D29" s="18"/>
      <c r="E29" s="17"/>
      <c r="F29" s="23">
        <v>4</v>
      </c>
      <c r="G29" s="15">
        <f ca="1">SUMIF($F$16:$G$21,F29,$G$16:$G$21)</f>
        <v>655</v>
      </c>
      <c r="H29" s="15">
        <f ca="1">SUMIF($F$16:$H$21,F29,$H$16:$H$21)</f>
        <v>0</v>
      </c>
      <c r="I29" s="8">
        <f ca="1">SUM(G29:H29)</f>
        <v>655</v>
      </c>
    </row>
    <row r="30" spans="1:10" x14ac:dyDescent="0.2">
      <c r="A30" s="19" t="s">
        <v>6</v>
      </c>
      <c r="B30" s="18"/>
      <c r="C30" s="18"/>
      <c r="D30" s="18"/>
      <c r="E30" s="17"/>
      <c r="F30" s="23">
        <v>5</v>
      </c>
      <c r="G30" s="15">
        <f ca="1">SUMIF($F$16:$G$21,F30,$G$16:$G$21)</f>
        <v>265</v>
      </c>
      <c r="H30" s="15">
        <f ca="1">SUMIF($F$16:$H$21,F30,$H$16:$H$21)</f>
        <v>0</v>
      </c>
      <c r="I30" s="8">
        <f ca="1">SUM(G30:H30)</f>
        <v>265</v>
      </c>
    </row>
    <row r="31" spans="1:10" x14ac:dyDescent="0.2">
      <c r="A31" s="19" t="s">
        <v>5</v>
      </c>
      <c r="B31" s="18"/>
      <c r="C31" s="18"/>
      <c r="D31" s="18"/>
      <c r="E31" s="17"/>
      <c r="F31" s="23">
        <v>6</v>
      </c>
      <c r="G31" s="15">
        <f ca="1">SUMIF($F$16:$G$21,F31,$G$16:$G$21)</f>
        <v>535</v>
      </c>
      <c r="H31" s="15">
        <f ca="1">SUMIF($F$16:$H$21,F31,$H$16:$H$21)</f>
        <v>44313.070000000007</v>
      </c>
      <c r="I31" s="8">
        <f ca="1">SUM(G31:H31)</f>
        <v>44848.070000000007</v>
      </c>
    </row>
    <row r="32" spans="1:10" x14ac:dyDescent="0.2">
      <c r="A32" s="14" t="s">
        <v>4</v>
      </c>
      <c r="B32" s="13"/>
      <c r="C32" s="31"/>
      <c r="D32" s="12"/>
      <c r="E32" s="11"/>
      <c r="F32" s="10"/>
      <c r="G32" s="8">
        <f ca="1">SUM(G26:G31)</f>
        <v>6448.8899999999994</v>
      </c>
      <c r="H32" s="8">
        <f ca="1">SUM(H26:H31)</f>
        <v>44313.070000000007</v>
      </c>
      <c r="I32" s="8">
        <f ca="1">SUM(G32:H32)</f>
        <v>50761.960000000006</v>
      </c>
    </row>
    <row r="33" spans="1:9" x14ac:dyDescent="0.2">
      <c r="A33" s="30"/>
      <c r="B33" s="29"/>
      <c r="C33" s="28"/>
      <c r="D33" s="6"/>
      <c r="E33" s="27"/>
      <c r="F33" s="27"/>
      <c r="G33" s="26"/>
      <c r="H33" s="26"/>
      <c r="I33" s="26"/>
    </row>
    <row r="34" spans="1:9" x14ac:dyDescent="0.2">
      <c r="A34" s="25" t="s">
        <v>10</v>
      </c>
      <c r="B34" s="24"/>
      <c r="C34" s="24"/>
      <c r="D34" s="24"/>
      <c r="E34" s="17"/>
      <c r="F34" s="23">
        <v>1</v>
      </c>
      <c r="G34" s="15">
        <v>3200</v>
      </c>
      <c r="H34" s="15"/>
      <c r="I34" s="8">
        <f>G34+H34</f>
        <v>3200</v>
      </c>
    </row>
    <row r="35" spans="1:9" x14ac:dyDescent="0.2">
      <c r="A35" s="22" t="s">
        <v>9</v>
      </c>
      <c r="B35" s="21"/>
      <c r="C35" s="21"/>
      <c r="D35" s="21"/>
      <c r="E35" s="21"/>
      <c r="F35" s="20">
        <v>2</v>
      </c>
      <c r="G35" s="15">
        <v>500</v>
      </c>
      <c r="H35" s="15"/>
      <c r="I35" s="8">
        <f>G35+H35</f>
        <v>500</v>
      </c>
    </row>
    <row r="36" spans="1:9" x14ac:dyDescent="0.2">
      <c r="A36" s="19" t="s">
        <v>8</v>
      </c>
      <c r="B36" s="18"/>
      <c r="C36" s="18"/>
      <c r="D36" s="18"/>
      <c r="E36" s="17"/>
      <c r="F36" s="16">
        <v>3</v>
      </c>
      <c r="G36" s="15">
        <v>1500</v>
      </c>
      <c r="H36" s="15"/>
      <c r="I36" s="8">
        <f>G36+H36</f>
        <v>1500</v>
      </c>
    </row>
    <row r="37" spans="1:9" x14ac:dyDescent="0.2">
      <c r="A37" s="19" t="s">
        <v>7</v>
      </c>
      <c r="B37" s="18"/>
      <c r="C37" s="18"/>
      <c r="D37" s="18"/>
      <c r="E37" s="17"/>
      <c r="F37" s="16">
        <v>4</v>
      </c>
      <c r="G37" s="15">
        <v>650</v>
      </c>
      <c r="H37" s="15"/>
      <c r="I37" s="8">
        <v>650</v>
      </c>
    </row>
    <row r="38" spans="1:9" x14ac:dyDescent="0.2">
      <c r="A38" s="19" t="s">
        <v>6</v>
      </c>
      <c r="B38" s="18"/>
      <c r="C38" s="18"/>
      <c r="D38" s="18"/>
      <c r="E38" s="17"/>
      <c r="F38" s="16">
        <v>5</v>
      </c>
      <c r="G38" s="15">
        <v>265</v>
      </c>
      <c r="H38" s="15"/>
      <c r="I38" s="8">
        <v>265</v>
      </c>
    </row>
    <row r="39" spans="1:9" x14ac:dyDescent="0.2">
      <c r="A39" s="19" t="s">
        <v>5</v>
      </c>
      <c r="B39" s="18"/>
      <c r="C39" s="18"/>
      <c r="D39" s="18"/>
      <c r="E39" s="17"/>
      <c r="F39" s="16">
        <v>6</v>
      </c>
      <c r="G39" s="15">
        <v>535</v>
      </c>
      <c r="H39" s="15"/>
      <c r="I39" s="8">
        <v>535</v>
      </c>
    </row>
    <row r="40" spans="1:9" x14ac:dyDescent="0.2">
      <c r="A40" s="14" t="s">
        <v>4</v>
      </c>
      <c r="B40" s="13"/>
      <c r="C40" s="12"/>
      <c r="D40" s="12"/>
      <c r="E40" s="11"/>
      <c r="F40" s="10"/>
      <c r="G40" s="8">
        <f>SUM(G34:G39)</f>
        <v>6650</v>
      </c>
      <c r="H40" s="9">
        <f>SUM(H34:H36)</f>
        <v>0</v>
      </c>
      <c r="I40" s="8">
        <v>6650</v>
      </c>
    </row>
    <row r="41" spans="1:9" x14ac:dyDescent="0.2">
      <c r="A41" s="7" t="s">
        <v>69</v>
      </c>
      <c r="B41" s="7"/>
      <c r="C41" s="7"/>
    </row>
    <row r="42" spans="1:9" x14ac:dyDescent="0.2">
      <c r="A42" s="6"/>
      <c r="B42" s="6"/>
      <c r="C42" s="6"/>
    </row>
    <row r="43" spans="1:9" x14ac:dyDescent="0.2">
      <c r="A43" s="5" t="s">
        <v>2</v>
      </c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 t="s">
        <v>1</v>
      </c>
      <c r="B44" s="5"/>
      <c r="C44" s="5"/>
      <c r="D44" s="5"/>
      <c r="E44" s="5"/>
      <c r="F44" s="5"/>
      <c r="G44" s="5"/>
      <c r="H44" s="5"/>
      <c r="I44" s="5"/>
    </row>
  </sheetData>
  <mergeCells count="17">
    <mergeCell ref="A29:D29"/>
    <mergeCell ref="A30:D30"/>
    <mergeCell ref="A31:D31"/>
    <mergeCell ref="A34:D34"/>
    <mergeCell ref="A36:D36"/>
    <mergeCell ref="A1:I1"/>
    <mergeCell ref="A2:I2"/>
    <mergeCell ref="A3:I3"/>
    <mergeCell ref="A24:I24"/>
    <mergeCell ref="A26:D26"/>
    <mergeCell ref="A28:D28"/>
    <mergeCell ref="A38:D38"/>
    <mergeCell ref="A39:D39"/>
    <mergeCell ref="A41:C41"/>
    <mergeCell ref="A43:I43"/>
    <mergeCell ref="A44:I44"/>
    <mergeCell ref="A37:D37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9AF4-45A7-7F4F-AD6A-C77101AC62BA}">
  <sheetPr>
    <pageSetUpPr fitToPage="1"/>
  </sheetPr>
  <dimension ref="A1:J45"/>
  <sheetViews>
    <sheetView topLeftCell="A23" zoomScale="115" zoomScaleNormal="115" workbookViewId="0">
      <selection sqref="A1:I45"/>
    </sheetView>
  </sheetViews>
  <sheetFormatPr baseColWidth="10" defaultColWidth="8.83203125" defaultRowHeight="15" x14ac:dyDescent="0.2"/>
  <cols>
    <col min="4" max="4" width="42.6640625" customWidth="1"/>
    <col min="10" max="10" width="10.6640625" bestFit="1" customWidth="1"/>
  </cols>
  <sheetData>
    <row r="1" spans="1:9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</row>
    <row r="2" spans="1:9" ht="16" x14ac:dyDescent="0.2">
      <c r="A2" s="78">
        <v>45413</v>
      </c>
      <c r="B2" s="77"/>
      <c r="C2" s="77"/>
      <c r="D2" s="77"/>
      <c r="E2" s="77"/>
      <c r="F2" s="77"/>
      <c r="G2" s="77"/>
      <c r="H2" s="77"/>
      <c r="I2" s="76"/>
    </row>
    <row r="3" spans="1:9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9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</row>
    <row r="5" spans="1:9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</row>
    <row r="6" spans="1:9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</row>
    <row r="7" spans="1:9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</row>
    <row r="8" spans="1:9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9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</row>
    <row r="10" spans="1:9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</row>
    <row r="11" spans="1:9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</row>
    <row r="12" spans="1:9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</row>
    <row r="13" spans="1:9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9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</row>
    <row r="15" spans="1:9" ht="24" x14ac:dyDescent="0.2">
      <c r="A15" s="53">
        <v>45413</v>
      </c>
      <c r="B15" s="56">
        <v>45383</v>
      </c>
      <c r="C15" s="56" t="s">
        <v>67</v>
      </c>
      <c r="D15" s="51" t="s">
        <v>66</v>
      </c>
      <c r="E15" s="51" t="s">
        <v>25</v>
      </c>
      <c r="F15" s="51">
        <v>1</v>
      </c>
      <c r="G15" s="50">
        <v>3052.35</v>
      </c>
      <c r="H15" s="50"/>
      <c r="I15" s="49">
        <f>SUM(G15:H15)</f>
        <v>3052.35</v>
      </c>
    </row>
    <row r="16" spans="1:9" ht="24" x14ac:dyDescent="0.2">
      <c r="A16" s="53">
        <v>45413</v>
      </c>
      <c r="B16" s="56">
        <v>45383</v>
      </c>
      <c r="C16" s="56" t="s">
        <v>29</v>
      </c>
      <c r="D16" s="51" t="s">
        <v>30</v>
      </c>
      <c r="E16" s="51" t="s">
        <v>25</v>
      </c>
      <c r="F16" s="51">
        <v>6</v>
      </c>
      <c r="G16" s="50">
        <v>300</v>
      </c>
      <c r="H16" s="50">
        <v>36142.230000000003</v>
      </c>
      <c r="I16" s="49">
        <f>SUM(G16:H16)</f>
        <v>36442.230000000003</v>
      </c>
    </row>
    <row r="17" spans="1:10" ht="24" x14ac:dyDescent="0.2">
      <c r="A17" s="53">
        <v>45413</v>
      </c>
      <c r="B17" s="56">
        <v>45383</v>
      </c>
      <c r="C17" s="56" t="s">
        <v>29</v>
      </c>
      <c r="D17" s="51" t="s">
        <v>28</v>
      </c>
      <c r="E17" s="51" t="s">
        <v>25</v>
      </c>
      <c r="F17" s="51">
        <v>6</v>
      </c>
      <c r="G17" s="50">
        <v>235</v>
      </c>
      <c r="H17" s="50">
        <v>8170.84</v>
      </c>
      <c r="I17" s="49">
        <f>SUM(G17:H17)</f>
        <v>8405.84</v>
      </c>
    </row>
    <row r="18" spans="1:10" ht="24" x14ac:dyDescent="0.2">
      <c r="A18" s="53">
        <v>45413</v>
      </c>
      <c r="B18" s="56">
        <v>45383</v>
      </c>
      <c r="C18" s="56" t="s">
        <v>27</v>
      </c>
      <c r="D18" s="51" t="s">
        <v>26</v>
      </c>
      <c r="E18" s="51" t="s">
        <v>25</v>
      </c>
      <c r="F18" s="51">
        <v>5</v>
      </c>
      <c r="G18" s="50">
        <v>265</v>
      </c>
      <c r="H18" s="50"/>
      <c r="I18" s="49">
        <f>SUM(G18:H18)</f>
        <v>265</v>
      </c>
    </row>
    <row r="19" spans="1:10" x14ac:dyDescent="0.2">
      <c r="A19" s="37">
        <v>45434</v>
      </c>
      <c r="B19" s="54">
        <v>97</v>
      </c>
      <c r="C19" s="52" t="s">
        <v>18</v>
      </c>
      <c r="D19" s="51" t="s">
        <v>75</v>
      </c>
      <c r="E19" s="51" t="s">
        <v>23</v>
      </c>
      <c r="F19" s="51">
        <v>4</v>
      </c>
      <c r="G19" s="50">
        <v>605.34</v>
      </c>
      <c r="H19" s="50"/>
      <c r="I19" s="49">
        <f>SUM(G19:H19)</f>
        <v>605.34</v>
      </c>
      <c r="J19" s="82">
        <v>45436</v>
      </c>
    </row>
    <row r="20" spans="1:10" ht="24" x14ac:dyDescent="0.2">
      <c r="A20" s="37">
        <v>45414</v>
      </c>
      <c r="B20" s="54">
        <v>275</v>
      </c>
      <c r="C20" s="52" t="s">
        <v>18</v>
      </c>
      <c r="D20" s="51" t="s">
        <v>74</v>
      </c>
      <c r="E20" s="51" t="s">
        <v>16</v>
      </c>
      <c r="F20" s="51">
        <v>3</v>
      </c>
      <c r="G20" s="50">
        <v>981</v>
      </c>
      <c r="H20" s="50"/>
      <c r="I20" s="49">
        <f>G20+H20</f>
        <v>981</v>
      </c>
      <c r="J20" s="82">
        <v>45415</v>
      </c>
    </row>
    <row r="21" spans="1:10" ht="24" x14ac:dyDescent="0.2">
      <c r="A21" s="37">
        <v>45415</v>
      </c>
      <c r="B21" s="54">
        <v>25</v>
      </c>
      <c r="C21" s="52" t="s">
        <v>18</v>
      </c>
      <c r="D21" s="51" t="s">
        <v>73</v>
      </c>
      <c r="E21" s="51" t="s">
        <v>16</v>
      </c>
      <c r="F21" s="51">
        <v>3</v>
      </c>
      <c r="G21" s="50">
        <v>450</v>
      </c>
      <c r="H21" s="50"/>
      <c r="I21" s="49">
        <f>G21+H21</f>
        <v>450</v>
      </c>
      <c r="J21" s="82">
        <v>45415</v>
      </c>
    </row>
    <row r="22" spans="1:10" x14ac:dyDescent="0.2">
      <c r="A22" s="53">
        <v>45432</v>
      </c>
      <c r="B22" s="52">
        <v>20790</v>
      </c>
      <c r="C22" s="52" t="s">
        <v>18</v>
      </c>
      <c r="D22" s="51" t="s">
        <v>72</v>
      </c>
      <c r="E22" s="51" t="s">
        <v>19</v>
      </c>
      <c r="F22" s="51">
        <v>2</v>
      </c>
      <c r="G22" s="50">
        <v>283.92</v>
      </c>
      <c r="H22" s="50"/>
      <c r="I22" s="49">
        <f>G22+H22</f>
        <v>283.92</v>
      </c>
      <c r="J22" s="82">
        <v>45432</v>
      </c>
    </row>
    <row r="23" spans="1:10" x14ac:dyDescent="0.2">
      <c r="A23" s="47"/>
      <c r="B23" s="46"/>
      <c r="C23" s="45"/>
      <c r="D23" s="45"/>
      <c r="E23" s="45"/>
      <c r="F23" s="15"/>
      <c r="G23" s="15">
        <f>SUM(G15:G22)</f>
        <v>6172.61</v>
      </c>
      <c r="H23" s="15">
        <f>SUM(H16:H22)</f>
        <v>44313.070000000007</v>
      </c>
      <c r="I23" s="15">
        <f>SUM(G23:H23)</f>
        <v>50485.680000000008</v>
      </c>
    </row>
    <row r="24" spans="1:10" x14ac:dyDescent="0.2">
      <c r="A24" s="44"/>
      <c r="B24" s="43"/>
      <c r="C24" s="42"/>
      <c r="D24" s="42"/>
      <c r="E24" s="42"/>
      <c r="F24" s="41"/>
      <c r="G24" s="41"/>
      <c r="H24" s="41"/>
      <c r="I24" s="41"/>
    </row>
    <row r="25" spans="1:10" x14ac:dyDescent="0.2">
      <c r="A25" s="40" t="s">
        <v>15</v>
      </c>
      <c r="B25" s="39"/>
      <c r="C25" s="39"/>
      <c r="D25" s="39"/>
      <c r="E25" s="39"/>
      <c r="F25" s="39"/>
      <c r="G25" s="39"/>
      <c r="H25" s="39"/>
      <c r="I25" s="38"/>
    </row>
    <row r="26" spans="1:10" x14ac:dyDescent="0.2">
      <c r="A26" s="37"/>
      <c r="B26" s="36"/>
      <c r="C26" s="36"/>
      <c r="D26" s="36"/>
      <c r="E26" s="36"/>
      <c r="F26" s="35"/>
      <c r="G26" s="34" t="s">
        <v>14</v>
      </c>
      <c r="H26" s="34" t="s">
        <v>13</v>
      </c>
      <c r="I26" s="33" t="s">
        <v>12</v>
      </c>
    </row>
    <row r="27" spans="1:10" x14ac:dyDescent="0.2">
      <c r="A27" s="25" t="s">
        <v>10</v>
      </c>
      <c r="B27" s="24"/>
      <c r="C27" s="24"/>
      <c r="D27" s="24"/>
      <c r="E27" s="17"/>
      <c r="F27" s="23">
        <v>1</v>
      </c>
      <c r="G27" s="15">
        <f ca="1">SUMIF($F$15:$G$22,F27,$G$15:$G$22)</f>
        <v>3052.35</v>
      </c>
      <c r="H27" s="15">
        <f ca="1">SUMIF($F$16:$H$22,F27,$H$16:$H$22)</f>
        <v>0</v>
      </c>
      <c r="I27" s="8">
        <f ca="1">SUM(G27:H27)</f>
        <v>3052.35</v>
      </c>
    </row>
    <row r="28" spans="1:10" x14ac:dyDescent="0.2">
      <c r="A28" s="22" t="s">
        <v>9</v>
      </c>
      <c r="B28" s="21"/>
      <c r="C28" s="21"/>
      <c r="D28" s="21"/>
      <c r="E28" s="21"/>
      <c r="F28" s="32">
        <v>2</v>
      </c>
      <c r="G28" s="15">
        <f ca="1">SUMIF($F$16:$G$22,F28,$G$16:$G$22)</f>
        <v>283.92</v>
      </c>
      <c r="H28" s="15">
        <f ca="1">SUMIF($F$16:$H$22,F28,$H$16:$H$22)</f>
        <v>0</v>
      </c>
      <c r="I28" s="8">
        <v>500</v>
      </c>
    </row>
    <row r="29" spans="1:10" x14ac:dyDescent="0.2">
      <c r="A29" s="19" t="s">
        <v>8</v>
      </c>
      <c r="B29" s="18"/>
      <c r="C29" s="18"/>
      <c r="D29" s="18"/>
      <c r="E29" s="17"/>
      <c r="F29" s="23">
        <v>3</v>
      </c>
      <c r="G29" s="15">
        <f ca="1">SUMIF($F$16:$G$22,F29,$G$16:$G$22)</f>
        <v>1431</v>
      </c>
      <c r="H29" s="15">
        <f ca="1">SUMIF($F$16:$H$22,F29,$H$16:$H$22)</f>
        <v>0</v>
      </c>
      <c r="I29" s="8">
        <f ca="1">SUM(G29:H29)</f>
        <v>1431</v>
      </c>
    </row>
    <row r="30" spans="1:10" x14ac:dyDescent="0.2">
      <c r="A30" s="19" t="s">
        <v>7</v>
      </c>
      <c r="B30" s="18"/>
      <c r="C30" s="18"/>
      <c r="D30" s="18"/>
      <c r="E30" s="17"/>
      <c r="F30" s="23">
        <v>4</v>
      </c>
      <c r="G30" s="15">
        <f ca="1">SUMIF($F$16:$G$22,F30,$G$16:$G$22)</f>
        <v>605.34</v>
      </c>
      <c r="H30" s="15">
        <f ca="1">SUMIF($F$16:$H$22,F30,$H$16:$H$22)</f>
        <v>0</v>
      </c>
      <c r="I30" s="8">
        <f ca="1">SUM(G30:H30)</f>
        <v>605.34</v>
      </c>
    </row>
    <row r="31" spans="1:10" x14ac:dyDescent="0.2">
      <c r="A31" s="19" t="s">
        <v>6</v>
      </c>
      <c r="B31" s="18"/>
      <c r="C31" s="18"/>
      <c r="D31" s="18"/>
      <c r="E31" s="17"/>
      <c r="F31" s="23">
        <v>5</v>
      </c>
      <c r="G31" s="15">
        <f ca="1">SUMIF($F$16:$G$22,F31,$G$16:$G$22)</f>
        <v>265</v>
      </c>
      <c r="H31" s="15">
        <f ca="1">SUMIF($F$16:$H$22,F31,$H$16:$H$22)</f>
        <v>0</v>
      </c>
      <c r="I31" s="8">
        <f ca="1">SUM(G31:H31)</f>
        <v>265</v>
      </c>
    </row>
    <row r="32" spans="1:10" x14ac:dyDescent="0.2">
      <c r="A32" s="19" t="s">
        <v>5</v>
      </c>
      <c r="B32" s="18"/>
      <c r="C32" s="18"/>
      <c r="D32" s="18"/>
      <c r="E32" s="17"/>
      <c r="F32" s="23">
        <v>6</v>
      </c>
      <c r="G32" s="15">
        <f ca="1">SUMIF($F$16:$G$22,F32,$G$16:$G$22)</f>
        <v>535</v>
      </c>
      <c r="H32" s="15">
        <f ca="1">SUMIF($F$16:$H$22,F32,$H$16:$H$22)</f>
        <v>44313.070000000007</v>
      </c>
      <c r="I32" s="8">
        <f ca="1">SUM(G32:H32)</f>
        <v>44848.070000000007</v>
      </c>
    </row>
    <row r="33" spans="1:9" x14ac:dyDescent="0.2">
      <c r="A33" s="14" t="s">
        <v>4</v>
      </c>
      <c r="B33" s="13"/>
      <c r="C33" s="31"/>
      <c r="D33" s="12"/>
      <c r="E33" s="11"/>
      <c r="F33" s="10"/>
      <c r="G33" s="8">
        <f ca="1">SUM(G27:G32)</f>
        <v>6172.6100000000006</v>
      </c>
      <c r="H33" s="8">
        <f ca="1">SUM(H27:H32)</f>
        <v>44313.070000000007</v>
      </c>
      <c r="I33" s="8">
        <f ca="1">SUM(G33:H33)</f>
        <v>50485.680000000008</v>
      </c>
    </row>
    <row r="34" spans="1:9" x14ac:dyDescent="0.2">
      <c r="A34" s="30"/>
      <c r="B34" s="29"/>
      <c r="C34" s="28"/>
      <c r="D34" s="6"/>
      <c r="E34" s="27"/>
      <c r="F34" s="27"/>
      <c r="G34" s="26"/>
      <c r="H34" s="26"/>
      <c r="I34" s="26"/>
    </row>
    <row r="35" spans="1:9" x14ac:dyDescent="0.2">
      <c r="A35" s="25" t="s">
        <v>10</v>
      </c>
      <c r="B35" s="24"/>
      <c r="C35" s="24"/>
      <c r="D35" s="24"/>
      <c r="E35" s="17"/>
      <c r="F35" s="23">
        <v>1</v>
      </c>
      <c r="G35" s="15">
        <v>3200</v>
      </c>
      <c r="H35" s="15"/>
      <c r="I35" s="8">
        <f>G35+H35</f>
        <v>3200</v>
      </c>
    </row>
    <row r="36" spans="1:9" x14ac:dyDescent="0.2">
      <c r="A36" s="22" t="s">
        <v>9</v>
      </c>
      <c r="B36" s="21"/>
      <c r="C36" s="21"/>
      <c r="D36" s="21"/>
      <c r="E36" s="21"/>
      <c r="F36" s="20">
        <v>2</v>
      </c>
      <c r="G36" s="15">
        <v>500</v>
      </c>
      <c r="H36" s="15"/>
      <c r="I36" s="8">
        <f>G36+H36</f>
        <v>500</v>
      </c>
    </row>
    <row r="37" spans="1:9" x14ac:dyDescent="0.2">
      <c r="A37" s="19" t="s">
        <v>8</v>
      </c>
      <c r="B37" s="18"/>
      <c r="C37" s="18"/>
      <c r="D37" s="18"/>
      <c r="E37" s="17"/>
      <c r="F37" s="16">
        <v>3</v>
      </c>
      <c r="G37" s="15">
        <v>1500</v>
      </c>
      <c r="H37" s="15"/>
      <c r="I37" s="8">
        <f>G37+H37</f>
        <v>1500</v>
      </c>
    </row>
    <row r="38" spans="1:9" x14ac:dyDescent="0.2">
      <c r="A38" s="19" t="s">
        <v>7</v>
      </c>
      <c r="B38" s="18"/>
      <c r="C38" s="18"/>
      <c r="D38" s="18"/>
      <c r="E38" s="17"/>
      <c r="F38" s="16">
        <v>4</v>
      </c>
      <c r="G38" s="15">
        <v>650</v>
      </c>
      <c r="H38" s="15"/>
      <c r="I38" s="8">
        <v>650</v>
      </c>
    </row>
    <row r="39" spans="1:9" x14ac:dyDescent="0.2">
      <c r="A39" s="19" t="s">
        <v>6</v>
      </c>
      <c r="B39" s="18"/>
      <c r="C39" s="18"/>
      <c r="D39" s="18"/>
      <c r="E39" s="17"/>
      <c r="F39" s="16">
        <v>5</v>
      </c>
      <c r="G39" s="15">
        <v>265</v>
      </c>
      <c r="H39" s="15"/>
      <c r="I39" s="8">
        <v>265</v>
      </c>
    </row>
    <row r="40" spans="1:9" x14ac:dyDescent="0.2">
      <c r="A40" s="19" t="s">
        <v>5</v>
      </c>
      <c r="B40" s="18"/>
      <c r="C40" s="18"/>
      <c r="D40" s="18"/>
      <c r="E40" s="17"/>
      <c r="F40" s="16">
        <v>6</v>
      </c>
      <c r="G40" s="15">
        <v>535</v>
      </c>
      <c r="H40" s="15"/>
      <c r="I40" s="8">
        <v>535</v>
      </c>
    </row>
    <row r="41" spans="1:9" x14ac:dyDescent="0.2">
      <c r="A41" s="14" t="s">
        <v>4</v>
      </c>
      <c r="B41" s="13"/>
      <c r="C41" s="12"/>
      <c r="D41" s="12"/>
      <c r="E41" s="11"/>
      <c r="F41" s="10"/>
      <c r="G41" s="8">
        <f>SUM(G35:G40)</f>
        <v>6650</v>
      </c>
      <c r="H41" s="9">
        <f>SUM(H35:H37)</f>
        <v>0</v>
      </c>
      <c r="I41" s="8">
        <v>6650</v>
      </c>
    </row>
    <row r="42" spans="1:9" x14ac:dyDescent="0.2">
      <c r="A42" s="7" t="s">
        <v>71</v>
      </c>
      <c r="B42" s="7"/>
      <c r="C42" s="7"/>
    </row>
    <row r="43" spans="1:9" x14ac:dyDescent="0.2">
      <c r="A43" s="6"/>
      <c r="B43" s="6"/>
      <c r="C43" s="6"/>
    </row>
    <row r="44" spans="1:9" x14ac:dyDescent="0.2">
      <c r="A44" s="5" t="s">
        <v>2</v>
      </c>
      <c r="B44" s="5"/>
      <c r="C44" s="5"/>
      <c r="D44" s="5"/>
      <c r="E44" s="5"/>
      <c r="F44" s="5"/>
      <c r="G44" s="5"/>
      <c r="H44" s="5"/>
      <c r="I44" s="5"/>
    </row>
    <row r="45" spans="1:9" x14ac:dyDescent="0.2">
      <c r="A45" s="5" t="s">
        <v>1</v>
      </c>
      <c r="B45" s="5"/>
      <c r="C45" s="5"/>
      <c r="D45" s="5"/>
      <c r="E45" s="5"/>
      <c r="F45" s="5"/>
      <c r="G45" s="5"/>
      <c r="H45" s="5"/>
      <c r="I45" s="5"/>
    </row>
  </sheetData>
  <mergeCells count="17">
    <mergeCell ref="A45:I45"/>
    <mergeCell ref="A35:D35"/>
    <mergeCell ref="A37:D37"/>
    <mergeCell ref="A39:D39"/>
    <mergeCell ref="A40:D40"/>
    <mergeCell ref="A42:C42"/>
    <mergeCell ref="A44:I44"/>
    <mergeCell ref="A38:D38"/>
    <mergeCell ref="A1:I1"/>
    <mergeCell ref="A2:I2"/>
    <mergeCell ref="A3:I3"/>
    <mergeCell ref="A25:I25"/>
    <mergeCell ref="A27:D27"/>
    <mergeCell ref="A29:D29"/>
    <mergeCell ref="A30:D30"/>
    <mergeCell ref="A31:D31"/>
    <mergeCell ref="A32:D32"/>
  </mergeCells>
  <pageMargins left="0.511811024" right="0.511811024" top="0.78740157499999996" bottom="0.78740157499999996" header="0.31496062000000002" footer="0.31496062000000002"/>
  <pageSetup paperSize="9" scale="7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13F0-0678-174E-A803-A64CF3164E11}">
  <sheetPr>
    <pageSetUpPr fitToPage="1"/>
  </sheetPr>
  <dimension ref="A1:J45"/>
  <sheetViews>
    <sheetView zoomScale="145" zoomScaleNormal="145" workbookViewId="0">
      <selection sqref="A1:I45"/>
    </sheetView>
  </sheetViews>
  <sheetFormatPr baseColWidth="10" defaultColWidth="8.83203125" defaultRowHeight="15" x14ac:dyDescent="0.2"/>
  <cols>
    <col min="4" max="4" width="24" customWidth="1"/>
    <col min="5" max="5" width="13.1640625" customWidth="1"/>
    <col min="10" max="10" width="11.1640625" bestFit="1" customWidth="1"/>
  </cols>
  <sheetData>
    <row r="1" spans="1:9" ht="16" x14ac:dyDescent="0.2">
      <c r="A1" s="81" t="s">
        <v>54</v>
      </c>
      <c r="B1" s="80"/>
      <c r="C1" s="80"/>
      <c r="D1" s="80"/>
      <c r="E1" s="80"/>
      <c r="F1" s="80"/>
      <c r="G1" s="80"/>
      <c r="H1" s="80"/>
      <c r="I1" s="79"/>
    </row>
    <row r="2" spans="1:9" ht="16" x14ac:dyDescent="0.2">
      <c r="A2" s="78">
        <v>45444</v>
      </c>
      <c r="B2" s="77"/>
      <c r="C2" s="77"/>
      <c r="D2" s="77"/>
      <c r="E2" s="77"/>
      <c r="F2" s="77"/>
      <c r="G2" s="77"/>
      <c r="H2" s="77"/>
      <c r="I2" s="76"/>
    </row>
    <row r="3" spans="1:9" x14ac:dyDescent="0.2">
      <c r="A3" s="75"/>
      <c r="B3" s="74"/>
      <c r="C3" s="74"/>
      <c r="D3" s="74"/>
      <c r="E3" s="74"/>
      <c r="F3" s="74"/>
      <c r="G3" s="74"/>
      <c r="H3" s="74"/>
      <c r="I3" s="73"/>
    </row>
    <row r="4" spans="1:9" ht="16" x14ac:dyDescent="0.2">
      <c r="A4" s="72" t="s">
        <v>52</v>
      </c>
      <c r="B4" s="71"/>
      <c r="C4" s="66"/>
      <c r="D4" s="69" t="s">
        <v>51</v>
      </c>
      <c r="E4" s="63"/>
      <c r="F4" s="63"/>
      <c r="G4" s="63"/>
      <c r="H4" s="63"/>
      <c r="I4" s="62"/>
    </row>
    <row r="5" spans="1:9" ht="16" x14ac:dyDescent="0.2">
      <c r="A5" s="72" t="s">
        <v>50</v>
      </c>
      <c r="B5" s="71"/>
      <c r="C5" s="66"/>
      <c r="D5" s="42"/>
      <c r="E5" s="42"/>
      <c r="F5" s="63"/>
      <c r="G5" s="63"/>
      <c r="H5" s="63"/>
      <c r="I5" s="62"/>
    </row>
    <row r="6" spans="1:9" ht="16" x14ac:dyDescent="0.2">
      <c r="A6" s="67" t="s">
        <v>49</v>
      </c>
      <c r="B6" s="66"/>
      <c r="C6" s="66"/>
      <c r="D6" s="68"/>
      <c r="E6" s="63"/>
      <c r="F6" s="63"/>
      <c r="G6" s="63"/>
      <c r="H6" s="63"/>
      <c r="I6" s="62"/>
    </row>
    <row r="7" spans="1:9" ht="16" x14ac:dyDescent="0.2">
      <c r="A7" s="67" t="s">
        <v>48</v>
      </c>
      <c r="B7" s="66"/>
      <c r="C7" s="66"/>
      <c r="D7" s="70" t="s">
        <v>47</v>
      </c>
      <c r="E7" s="63"/>
      <c r="F7" s="63"/>
      <c r="G7" s="63"/>
      <c r="H7" s="63"/>
      <c r="I7" s="62"/>
    </row>
    <row r="8" spans="1:9" ht="16" x14ac:dyDescent="0.2">
      <c r="A8" s="67" t="s">
        <v>46</v>
      </c>
      <c r="B8" s="66"/>
      <c r="C8" s="66"/>
      <c r="D8" s="64">
        <v>2024</v>
      </c>
      <c r="E8" s="63"/>
      <c r="F8" s="63"/>
      <c r="G8" s="63"/>
      <c r="H8" s="63"/>
      <c r="I8" s="62"/>
    </row>
    <row r="9" spans="1:9" ht="16" x14ac:dyDescent="0.2">
      <c r="A9" s="67" t="s">
        <v>45</v>
      </c>
      <c r="B9" s="66"/>
      <c r="C9" s="66"/>
      <c r="D9" s="68" t="s">
        <v>44</v>
      </c>
      <c r="E9" s="63"/>
      <c r="F9" s="63"/>
      <c r="G9" s="63"/>
      <c r="H9" s="63"/>
      <c r="I9" s="62"/>
    </row>
    <row r="10" spans="1:9" ht="16" x14ac:dyDescent="0.2">
      <c r="A10" s="67" t="s">
        <v>43</v>
      </c>
      <c r="B10" s="66"/>
      <c r="C10" s="66"/>
      <c r="D10" s="69" t="s">
        <v>42</v>
      </c>
      <c r="E10" s="63"/>
      <c r="F10" s="63"/>
      <c r="G10" s="63"/>
      <c r="H10" s="63"/>
      <c r="I10" s="62"/>
    </row>
    <row r="11" spans="1:9" ht="16" x14ac:dyDescent="0.2">
      <c r="A11" s="67" t="s">
        <v>41</v>
      </c>
      <c r="B11" s="66"/>
      <c r="C11" s="66"/>
      <c r="D11" s="68" t="s">
        <v>40</v>
      </c>
      <c r="E11" s="63"/>
      <c r="F11" s="63"/>
      <c r="G11" s="63"/>
      <c r="H11" s="63"/>
      <c r="I11" s="62"/>
    </row>
    <row r="12" spans="1:9" ht="16" x14ac:dyDescent="0.2">
      <c r="A12" s="67" t="s">
        <v>39</v>
      </c>
      <c r="B12" s="66"/>
      <c r="C12" s="66"/>
      <c r="D12" s="65">
        <v>72000</v>
      </c>
      <c r="E12" s="64" t="s">
        <v>38</v>
      </c>
      <c r="F12" s="63"/>
      <c r="G12" s="63"/>
      <c r="H12" s="63"/>
      <c r="I12" s="62"/>
    </row>
    <row r="13" spans="1:9" ht="16" x14ac:dyDescent="0.2">
      <c r="A13" s="67"/>
      <c r="B13" s="66"/>
      <c r="C13" s="66"/>
      <c r="D13" s="65"/>
      <c r="E13" s="64"/>
      <c r="F13" s="63"/>
      <c r="G13" s="63"/>
      <c r="H13" s="63"/>
      <c r="I13" s="62"/>
    </row>
    <row r="14" spans="1:9" ht="52" x14ac:dyDescent="0.2">
      <c r="A14" s="61" t="s">
        <v>37</v>
      </c>
      <c r="B14" s="60" t="s">
        <v>36</v>
      </c>
      <c r="C14" s="60" t="s">
        <v>35</v>
      </c>
      <c r="D14" s="59" t="s">
        <v>34</v>
      </c>
      <c r="E14" s="59" t="s">
        <v>33</v>
      </c>
      <c r="F14" s="58" t="s">
        <v>32</v>
      </c>
      <c r="G14" s="58" t="s">
        <v>31</v>
      </c>
      <c r="H14" s="58" t="s">
        <v>13</v>
      </c>
      <c r="I14" s="57" t="s">
        <v>12</v>
      </c>
    </row>
    <row r="15" spans="1:9" ht="36" x14ac:dyDescent="0.2">
      <c r="A15" s="53">
        <v>45474</v>
      </c>
      <c r="B15" s="56">
        <v>45444</v>
      </c>
      <c r="C15" s="56" t="s">
        <v>67</v>
      </c>
      <c r="D15" s="51" t="s">
        <v>80</v>
      </c>
      <c r="E15" s="51" t="s">
        <v>25</v>
      </c>
      <c r="F15" s="51">
        <v>1</v>
      </c>
      <c r="G15" s="50">
        <v>3052.35</v>
      </c>
      <c r="H15" s="50"/>
      <c r="I15" s="49">
        <f>SUM(G15:H15)</f>
        <v>3052.35</v>
      </c>
    </row>
    <row r="16" spans="1:9" ht="24" x14ac:dyDescent="0.2">
      <c r="A16" s="53">
        <v>45474</v>
      </c>
      <c r="B16" s="56">
        <v>45444</v>
      </c>
      <c r="C16" s="56" t="s">
        <v>29</v>
      </c>
      <c r="D16" s="51" t="s">
        <v>30</v>
      </c>
      <c r="E16" s="51" t="s">
        <v>25</v>
      </c>
      <c r="F16" s="51">
        <v>6</v>
      </c>
      <c r="G16" s="50">
        <v>300</v>
      </c>
      <c r="H16" s="50">
        <v>36142.230000000003</v>
      </c>
      <c r="I16" s="49">
        <f>SUM(G16:H16)</f>
        <v>36442.230000000003</v>
      </c>
    </row>
    <row r="17" spans="1:10" x14ac:dyDescent="0.2">
      <c r="A17" s="53">
        <v>45474</v>
      </c>
      <c r="B17" s="56">
        <v>45444</v>
      </c>
      <c r="C17" s="56" t="s">
        <v>29</v>
      </c>
      <c r="D17" s="51" t="s">
        <v>28</v>
      </c>
      <c r="E17" s="51" t="s">
        <v>25</v>
      </c>
      <c r="F17" s="51">
        <v>6</v>
      </c>
      <c r="G17" s="50">
        <v>235</v>
      </c>
      <c r="H17" s="50">
        <v>8170.84</v>
      </c>
      <c r="I17" s="49">
        <f>SUM(G17:H17)</f>
        <v>8405.84</v>
      </c>
    </row>
    <row r="18" spans="1:10" x14ac:dyDescent="0.2">
      <c r="A18" s="53">
        <v>45474</v>
      </c>
      <c r="B18" s="56">
        <v>45444</v>
      </c>
      <c r="C18" s="56" t="s">
        <v>27</v>
      </c>
      <c r="D18" s="51" t="s">
        <v>26</v>
      </c>
      <c r="E18" s="51" t="s">
        <v>25</v>
      </c>
      <c r="F18" s="51">
        <v>5</v>
      </c>
      <c r="G18" s="50">
        <v>265</v>
      </c>
      <c r="H18" s="50"/>
      <c r="I18" s="49">
        <f>SUM(G18:H18)</f>
        <v>265</v>
      </c>
    </row>
    <row r="19" spans="1:10" x14ac:dyDescent="0.2">
      <c r="A19" s="53">
        <v>45458</v>
      </c>
      <c r="B19" s="54">
        <v>206</v>
      </c>
      <c r="C19" s="52" t="s">
        <v>18</v>
      </c>
      <c r="D19" s="51" t="s">
        <v>79</v>
      </c>
      <c r="E19" s="51" t="s">
        <v>23</v>
      </c>
      <c r="F19" s="51">
        <v>4</v>
      </c>
      <c r="G19" s="50">
        <v>663</v>
      </c>
      <c r="H19" s="50"/>
      <c r="I19" s="49">
        <f>SUM(G19:H19)</f>
        <v>663</v>
      </c>
      <c r="J19" s="82">
        <v>45460</v>
      </c>
    </row>
    <row r="20" spans="1:10" x14ac:dyDescent="0.2">
      <c r="A20" s="53">
        <v>45447</v>
      </c>
      <c r="B20" s="54">
        <v>3</v>
      </c>
      <c r="C20" s="52" t="s">
        <v>22</v>
      </c>
      <c r="D20" s="51" t="s">
        <v>78</v>
      </c>
      <c r="E20" s="51" t="s">
        <v>16</v>
      </c>
      <c r="F20" s="51">
        <v>3</v>
      </c>
      <c r="G20" s="50">
        <v>500</v>
      </c>
      <c r="H20" s="50"/>
      <c r="I20" s="49">
        <f>G20+H20</f>
        <v>500</v>
      </c>
      <c r="J20" s="82">
        <v>45448</v>
      </c>
    </row>
    <row r="21" spans="1:10" x14ac:dyDescent="0.2">
      <c r="A21" s="53">
        <v>45450</v>
      </c>
      <c r="B21" s="54">
        <v>59</v>
      </c>
      <c r="C21" s="52" t="s">
        <v>22</v>
      </c>
      <c r="D21" s="51" t="s">
        <v>77</v>
      </c>
      <c r="E21" s="51" t="s">
        <v>16</v>
      </c>
      <c r="F21" s="51">
        <v>3</v>
      </c>
      <c r="G21" s="50">
        <v>999.05</v>
      </c>
      <c r="H21" s="50"/>
      <c r="I21" s="49">
        <f>G21+H21</f>
        <v>999.05</v>
      </c>
      <c r="J21" s="82">
        <v>45455</v>
      </c>
    </row>
    <row r="22" spans="1:10" x14ac:dyDescent="0.2">
      <c r="A22" s="53">
        <v>45471</v>
      </c>
      <c r="B22" s="52">
        <v>20972</v>
      </c>
      <c r="C22" s="52" t="s">
        <v>18</v>
      </c>
      <c r="D22" s="51" t="s">
        <v>72</v>
      </c>
      <c r="E22" s="51" t="s">
        <v>19</v>
      </c>
      <c r="F22" s="51">
        <v>2</v>
      </c>
      <c r="G22" s="50">
        <v>736.02</v>
      </c>
      <c r="H22" s="50"/>
      <c r="I22" s="49">
        <f>G22+H22</f>
        <v>736.02</v>
      </c>
      <c r="J22" s="82">
        <v>45471</v>
      </c>
    </row>
    <row r="23" spans="1:10" x14ac:dyDescent="0.2">
      <c r="A23" s="47"/>
      <c r="B23" s="46"/>
      <c r="C23" s="45"/>
      <c r="D23" s="45"/>
      <c r="E23" s="45"/>
      <c r="F23" s="15"/>
      <c r="G23" s="15">
        <f>SUM(G15:G22)</f>
        <v>6750.42</v>
      </c>
      <c r="H23" s="15">
        <f>SUM(H16:H22)</f>
        <v>44313.070000000007</v>
      </c>
      <c r="I23" s="15">
        <f>SUM(G23:H23)</f>
        <v>51063.490000000005</v>
      </c>
    </row>
    <row r="24" spans="1:10" x14ac:dyDescent="0.2">
      <c r="A24" s="44"/>
      <c r="B24" s="43"/>
      <c r="C24" s="42"/>
      <c r="D24" s="42"/>
      <c r="E24" s="42"/>
      <c r="F24" s="41"/>
      <c r="G24" s="41"/>
      <c r="H24" s="41"/>
      <c r="I24" s="41"/>
    </row>
    <row r="25" spans="1:10" x14ac:dyDescent="0.2">
      <c r="A25" s="40" t="s">
        <v>15</v>
      </c>
      <c r="B25" s="39"/>
      <c r="C25" s="39"/>
      <c r="D25" s="39"/>
      <c r="E25" s="39"/>
      <c r="F25" s="39"/>
      <c r="G25" s="39"/>
      <c r="H25" s="39"/>
      <c r="I25" s="38"/>
    </row>
    <row r="26" spans="1:10" x14ac:dyDescent="0.2">
      <c r="A26" s="37"/>
      <c r="B26" s="36"/>
      <c r="C26" s="36"/>
      <c r="D26" s="36"/>
      <c r="E26" s="36"/>
      <c r="F26" s="35"/>
      <c r="G26" s="34" t="s">
        <v>14</v>
      </c>
      <c r="H26" s="34" t="s">
        <v>13</v>
      </c>
      <c r="I26" s="33" t="s">
        <v>12</v>
      </c>
    </row>
    <row r="27" spans="1:10" x14ac:dyDescent="0.2">
      <c r="A27" s="25" t="s">
        <v>10</v>
      </c>
      <c r="B27" s="24"/>
      <c r="C27" s="24"/>
      <c r="D27" s="24"/>
      <c r="E27" s="17"/>
      <c r="F27" s="23">
        <v>1</v>
      </c>
      <c r="G27" s="15">
        <f ca="1">SUMIF($F$15:$G$22,F27,$G$15:$G$22)</f>
        <v>3052.35</v>
      </c>
      <c r="H27" s="15">
        <f ca="1">SUMIF($F$16:$H$22,F27,$H$16:$H$22)</f>
        <v>0</v>
      </c>
      <c r="I27" s="8">
        <f ca="1">SUM(G27:H27)</f>
        <v>3052.35</v>
      </c>
    </row>
    <row r="28" spans="1:10" x14ac:dyDescent="0.2">
      <c r="A28" s="22" t="s">
        <v>9</v>
      </c>
      <c r="B28" s="21"/>
      <c r="C28" s="21"/>
      <c r="D28" s="21"/>
      <c r="E28" s="21"/>
      <c r="F28" s="32">
        <v>2</v>
      </c>
      <c r="G28" s="15">
        <f ca="1">SUMIF($F$16:$G$22,F28,$G$16:$G$22)</f>
        <v>736.02</v>
      </c>
      <c r="H28" s="15">
        <f ca="1">SUMIF($F$16:$H$22,F28,$H$16:$H$22)</f>
        <v>0</v>
      </c>
      <c r="I28" s="8">
        <v>500</v>
      </c>
    </row>
    <row r="29" spans="1:10" x14ac:dyDescent="0.2">
      <c r="A29" s="19" t="s">
        <v>8</v>
      </c>
      <c r="B29" s="18"/>
      <c r="C29" s="18"/>
      <c r="D29" s="18"/>
      <c r="E29" s="17"/>
      <c r="F29" s="23">
        <v>3</v>
      </c>
      <c r="G29" s="15">
        <f ca="1">SUMIF($F$16:$G$22,F29,$G$16:$G$22)</f>
        <v>1499.05</v>
      </c>
      <c r="H29" s="15">
        <f ca="1">SUMIF($F$16:$H$22,F29,$H$16:$H$22)</f>
        <v>0</v>
      </c>
      <c r="I29" s="8">
        <f ca="1">SUM(G29:H29)</f>
        <v>1499.05</v>
      </c>
    </row>
    <row r="30" spans="1:10" x14ac:dyDescent="0.2">
      <c r="A30" s="19" t="s">
        <v>7</v>
      </c>
      <c r="B30" s="18"/>
      <c r="C30" s="18"/>
      <c r="D30" s="18"/>
      <c r="E30" s="17"/>
      <c r="F30" s="23">
        <v>4</v>
      </c>
      <c r="G30" s="15">
        <f ca="1">SUMIF($F$16:$G$22,F30,$G$16:$G$22)</f>
        <v>663</v>
      </c>
      <c r="H30" s="15">
        <f ca="1">SUMIF($F$16:$H$22,F30,$H$16:$H$22)</f>
        <v>0</v>
      </c>
      <c r="I30" s="8">
        <f ca="1">SUM(G30:H30)</f>
        <v>663</v>
      </c>
    </row>
    <row r="31" spans="1:10" x14ac:dyDescent="0.2">
      <c r="A31" s="19" t="s">
        <v>6</v>
      </c>
      <c r="B31" s="18"/>
      <c r="C31" s="18"/>
      <c r="D31" s="18"/>
      <c r="E31" s="17"/>
      <c r="F31" s="23">
        <v>5</v>
      </c>
      <c r="G31" s="15">
        <f ca="1">SUMIF($F$16:$G$22,F31,$G$16:$G$22)</f>
        <v>265</v>
      </c>
      <c r="H31" s="15">
        <f ca="1">SUMIF($F$16:$H$22,F31,$H$16:$H$22)</f>
        <v>0</v>
      </c>
      <c r="I31" s="8">
        <f ca="1">SUM(G31:H31)</f>
        <v>265</v>
      </c>
    </row>
    <row r="32" spans="1:10" x14ac:dyDescent="0.2">
      <c r="A32" s="19" t="s">
        <v>5</v>
      </c>
      <c r="B32" s="18"/>
      <c r="C32" s="18"/>
      <c r="D32" s="18"/>
      <c r="E32" s="17"/>
      <c r="F32" s="23">
        <v>6</v>
      </c>
      <c r="G32" s="15">
        <f ca="1">SUMIF($F$16:$G$22,F32,$G$16:$G$22)</f>
        <v>535</v>
      </c>
      <c r="H32" s="15">
        <f ca="1">SUMIF($F$16:$H$22,F32,$H$16:$H$22)</f>
        <v>44313.070000000007</v>
      </c>
      <c r="I32" s="8">
        <f ca="1">SUM(G32:H32)</f>
        <v>44848.070000000007</v>
      </c>
    </row>
    <row r="33" spans="1:9" x14ac:dyDescent="0.2">
      <c r="A33" s="14" t="s">
        <v>4</v>
      </c>
      <c r="B33" s="13"/>
      <c r="C33" s="31"/>
      <c r="D33" s="12"/>
      <c r="E33" s="11"/>
      <c r="F33" s="10"/>
      <c r="G33" s="8">
        <f ca="1">SUM(G27:G32)</f>
        <v>6750.42</v>
      </c>
      <c r="H33" s="8">
        <f ca="1">SUM(H27:H32)</f>
        <v>44313.070000000007</v>
      </c>
      <c r="I33" s="8">
        <f ca="1">SUM(G33:H33)</f>
        <v>51063.490000000005</v>
      </c>
    </row>
    <row r="34" spans="1:9" x14ac:dyDescent="0.2">
      <c r="A34" s="30"/>
      <c r="B34" s="29"/>
      <c r="C34" s="28"/>
      <c r="D34" s="6"/>
      <c r="E34" s="27"/>
      <c r="F34" s="27"/>
      <c r="G34" s="26"/>
      <c r="H34" s="26"/>
      <c r="I34" s="26"/>
    </row>
    <row r="35" spans="1:9" x14ac:dyDescent="0.2">
      <c r="A35" s="25" t="s">
        <v>10</v>
      </c>
      <c r="B35" s="24"/>
      <c r="C35" s="24"/>
      <c r="D35" s="24"/>
      <c r="E35" s="17"/>
      <c r="F35" s="23">
        <v>1</v>
      </c>
      <c r="G35" s="15">
        <v>3200</v>
      </c>
      <c r="H35" s="15"/>
      <c r="I35" s="8">
        <f>G35+H35</f>
        <v>3200</v>
      </c>
    </row>
    <row r="36" spans="1:9" x14ac:dyDescent="0.2">
      <c r="A36" s="22" t="s">
        <v>9</v>
      </c>
      <c r="B36" s="21"/>
      <c r="C36" s="21"/>
      <c r="D36" s="21"/>
      <c r="E36" s="21"/>
      <c r="F36" s="20">
        <v>2</v>
      </c>
      <c r="G36" s="15">
        <v>500</v>
      </c>
      <c r="H36" s="15"/>
      <c r="I36" s="8">
        <f>G36+H36</f>
        <v>500</v>
      </c>
    </row>
    <row r="37" spans="1:9" x14ac:dyDescent="0.2">
      <c r="A37" s="19" t="s">
        <v>8</v>
      </c>
      <c r="B37" s="18"/>
      <c r="C37" s="18"/>
      <c r="D37" s="18"/>
      <c r="E37" s="17"/>
      <c r="F37" s="16">
        <v>3</v>
      </c>
      <c r="G37" s="15">
        <v>1500</v>
      </c>
      <c r="H37" s="15"/>
      <c r="I37" s="8">
        <f>G37+H37</f>
        <v>1500</v>
      </c>
    </row>
    <row r="38" spans="1:9" x14ac:dyDescent="0.2">
      <c r="A38" s="19" t="s">
        <v>7</v>
      </c>
      <c r="B38" s="18"/>
      <c r="C38" s="18"/>
      <c r="D38" s="18"/>
      <c r="E38" s="17"/>
      <c r="F38" s="16">
        <v>4</v>
      </c>
      <c r="G38" s="15">
        <v>650</v>
      </c>
      <c r="H38" s="15"/>
      <c r="I38" s="8">
        <v>650</v>
      </c>
    </row>
    <row r="39" spans="1:9" x14ac:dyDescent="0.2">
      <c r="A39" s="19" t="s">
        <v>6</v>
      </c>
      <c r="B39" s="18"/>
      <c r="C39" s="18"/>
      <c r="D39" s="18"/>
      <c r="E39" s="17"/>
      <c r="F39" s="16">
        <v>5</v>
      </c>
      <c r="G39" s="15">
        <v>265</v>
      </c>
      <c r="H39" s="15"/>
      <c r="I39" s="8">
        <v>265</v>
      </c>
    </row>
    <row r="40" spans="1:9" x14ac:dyDescent="0.2">
      <c r="A40" s="19" t="s">
        <v>5</v>
      </c>
      <c r="B40" s="18"/>
      <c r="C40" s="18"/>
      <c r="D40" s="18"/>
      <c r="E40" s="17"/>
      <c r="F40" s="16">
        <v>6</v>
      </c>
      <c r="G40" s="15">
        <v>535</v>
      </c>
      <c r="H40" s="15"/>
      <c r="I40" s="8">
        <v>535</v>
      </c>
    </row>
    <row r="41" spans="1:9" x14ac:dyDescent="0.2">
      <c r="A41" s="14" t="s">
        <v>4</v>
      </c>
      <c r="B41" s="13"/>
      <c r="C41" s="12"/>
      <c r="D41" s="12"/>
      <c r="E41" s="11"/>
      <c r="F41" s="10"/>
      <c r="G41" s="8">
        <f>SUM(G35:G40)</f>
        <v>6650</v>
      </c>
      <c r="H41" s="9">
        <f>SUM(H35:H37)</f>
        <v>0</v>
      </c>
      <c r="I41" s="8">
        <v>6650</v>
      </c>
    </row>
    <row r="42" spans="1:9" x14ac:dyDescent="0.2">
      <c r="A42" s="7" t="s">
        <v>76</v>
      </c>
      <c r="B42" s="7"/>
      <c r="C42" s="7"/>
    </row>
    <row r="43" spans="1:9" x14ac:dyDescent="0.2">
      <c r="A43" s="6"/>
      <c r="B43" s="6"/>
      <c r="C43" s="6"/>
    </row>
    <row r="44" spans="1:9" x14ac:dyDescent="0.2">
      <c r="A44" s="5" t="s">
        <v>2</v>
      </c>
      <c r="B44" s="5"/>
      <c r="C44" s="5"/>
      <c r="D44" s="5"/>
      <c r="E44" s="5"/>
      <c r="F44" s="5"/>
      <c r="G44" s="5"/>
      <c r="H44" s="5"/>
      <c r="I44" s="5"/>
    </row>
    <row r="45" spans="1:9" x14ac:dyDescent="0.2">
      <c r="A45" s="5" t="s">
        <v>1</v>
      </c>
      <c r="B45" s="5"/>
      <c r="C45" s="5"/>
      <c r="D45" s="5"/>
      <c r="E45" s="5"/>
      <c r="F45" s="5"/>
      <c r="G45" s="5"/>
      <c r="H45" s="5"/>
      <c r="I45" s="5"/>
    </row>
  </sheetData>
  <mergeCells count="17">
    <mergeCell ref="A45:I45"/>
    <mergeCell ref="A35:D35"/>
    <mergeCell ref="A37:D37"/>
    <mergeCell ref="A39:D39"/>
    <mergeCell ref="A40:D40"/>
    <mergeCell ref="A42:C42"/>
    <mergeCell ref="A44:I44"/>
    <mergeCell ref="A38:D38"/>
    <mergeCell ref="A1:I1"/>
    <mergeCell ref="A2:I2"/>
    <mergeCell ref="A3:I3"/>
    <mergeCell ref="A25:I25"/>
    <mergeCell ref="A27:D27"/>
    <mergeCell ref="A29:D29"/>
    <mergeCell ref="A30:D30"/>
    <mergeCell ref="A31:D31"/>
    <mergeCell ref="A32:D32"/>
  </mergeCells>
  <pageMargins left="0.511811024" right="0.511811024" top="0.78740157499999996" bottom="0.78740157499999996" header="0.31496062000000002" footer="0.31496062000000002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JANEIRO CAJAMAR 2024</vt:lpstr>
      <vt:lpstr>FEVEREIRO CAJAMAR 2024</vt:lpstr>
      <vt:lpstr>MARÇO CAJAMAR 2024</vt:lpstr>
      <vt:lpstr>ABRIL CAJAMAR 2024</vt:lpstr>
      <vt:lpstr>MAIO CAJAMAR 2024</vt:lpstr>
      <vt:lpstr>JUNHO CAJAMAR 2024</vt:lpstr>
      <vt:lpstr>'ABRIL CAJAMAR 2024'!Area_de_impressao</vt:lpstr>
      <vt:lpstr>'FEVEREIRO CAJAMAR 2024'!Area_de_impressao</vt:lpstr>
      <vt:lpstr>'JANEIRO CAJAMAR 2024'!Area_de_impressao</vt:lpstr>
      <vt:lpstr>'JUNHO CAJAMAR 2024'!Area_de_impressao</vt:lpstr>
      <vt:lpstr>'MAIO CAJAMAR 2024'!Area_de_impressao</vt:lpstr>
      <vt:lpstr>'MARÇO CAJAMAR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2024-10-27T14:17:33Z</dcterms:created>
  <dcterms:modified xsi:type="dcterms:W3CDTF">2024-10-27T14:17:53Z</dcterms:modified>
</cp:coreProperties>
</file>