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uel/Desktop/PRESTCONTAS_VANESSA/0 Prestações de Contas EXCEL/CABREÚVA/"/>
    </mc:Choice>
  </mc:AlternateContent>
  <xr:revisionPtr revIDLastSave="0" documentId="8_{4EB37EC9-1F24-704B-A895-2AC2A5109EAD}" xr6:coauthVersionLast="47" xr6:coauthVersionMax="47" xr10:uidLastSave="{00000000-0000-0000-0000-000000000000}"/>
  <bookViews>
    <workbookView xWindow="720" yWindow="1000" windowWidth="24540" windowHeight="14380" xr2:uid="{CCEF0724-94AD-7646-9D8A-F8D218AD7BA8}"/>
  </bookViews>
  <sheets>
    <sheet name="CABREUVA JANEIRO 2024 (13)" sheetId="1" r:id="rId1"/>
    <sheet name="CABREUVA FEVEREIRO 2024" sheetId="2" r:id="rId2"/>
    <sheet name="CABREUVA MARÇO 2024" sheetId="3" r:id="rId3"/>
    <sheet name="CABREUVA ABRIL 2024" sheetId="4" r:id="rId4"/>
    <sheet name="CABREUVA MAIO 2024" sheetId="5" r:id="rId5"/>
    <sheet name="CABREUVA JUNHO 2024" sheetId="6" r:id="rId6"/>
  </sheets>
  <definedNames>
    <definedName name="_xlnm.Print_Area" localSheetId="3">'CABREUVA ABRIL 2024'!$A$1:$I$35</definedName>
    <definedName name="_xlnm.Print_Area" localSheetId="1">'CABREUVA FEVEREIRO 2024'!$A$1:$I$36</definedName>
    <definedName name="_xlnm.Print_Area" localSheetId="0">'CABREUVA JANEIRO 2024 (13)'!$A$1:$I$37</definedName>
    <definedName name="_xlnm.Print_Area" localSheetId="5">'CABREUVA JUNHO 2024'!$A$1:$I$36</definedName>
    <definedName name="_xlnm.Print_Area" localSheetId="4">'CABREUVA MAIO 2024'!$A$1:$I$36</definedName>
    <definedName name="_xlnm.Print_Area" localSheetId="2">'CABREUVA MARÇO 2024'!$A$1:$I$36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I16" i="6"/>
  <c r="I17" i="6"/>
  <c r="I18" i="6"/>
  <c r="I19" i="6"/>
  <c r="G20" i="6"/>
  <c r="H20" i="6"/>
  <c r="I20" i="6"/>
  <c r="G24" i="6"/>
  <c r="I24" i="6" s="1"/>
  <c r="G25" i="6"/>
  <c r="I25" i="6"/>
  <c r="G26" i="6"/>
  <c r="I26" i="6" s="1"/>
  <c r="G27" i="6"/>
  <c r="H27" i="6"/>
  <c r="I29" i="6"/>
  <c r="I30" i="6"/>
  <c r="I31" i="6"/>
  <c r="G32" i="6"/>
  <c r="H32" i="6"/>
  <c r="I15" i="5"/>
  <c r="I16" i="5"/>
  <c r="I17" i="5"/>
  <c r="I18" i="5"/>
  <c r="I19" i="5"/>
  <c r="G20" i="5"/>
  <c r="I20" i="5" s="1"/>
  <c r="H20" i="5"/>
  <c r="G24" i="5"/>
  <c r="G27" i="5" s="1"/>
  <c r="I24" i="5"/>
  <c r="I27" i="5" s="1"/>
  <c r="G25" i="5"/>
  <c r="I25" i="5" s="1"/>
  <c r="G26" i="5"/>
  <c r="I26" i="5"/>
  <c r="H27" i="5"/>
  <c r="I29" i="5"/>
  <c r="I30" i="5"/>
  <c r="I31" i="5"/>
  <c r="G32" i="5"/>
  <c r="H32" i="5"/>
  <c r="I15" i="4"/>
  <c r="I16" i="4"/>
  <c r="I17" i="4"/>
  <c r="I18" i="4"/>
  <c r="G19" i="4"/>
  <c r="H19" i="4"/>
  <c r="I19" i="4"/>
  <c r="G23" i="4"/>
  <c r="I23" i="4" s="1"/>
  <c r="G24" i="4"/>
  <c r="I24" i="4"/>
  <c r="G25" i="4"/>
  <c r="I25" i="4" s="1"/>
  <c r="H26" i="4"/>
  <c r="I28" i="4"/>
  <c r="I29" i="4"/>
  <c r="I30" i="4"/>
  <c r="G31" i="4"/>
  <c r="H31" i="4"/>
  <c r="I15" i="3"/>
  <c r="I16" i="3"/>
  <c r="I17" i="3"/>
  <c r="I18" i="3"/>
  <c r="I19" i="3"/>
  <c r="G20" i="3"/>
  <c r="I20" i="3" s="1"/>
  <c r="H20" i="3"/>
  <c r="G24" i="3"/>
  <c r="I24" i="3"/>
  <c r="G25" i="3"/>
  <c r="I25" i="3" s="1"/>
  <c r="G26" i="3"/>
  <c r="I26" i="3"/>
  <c r="H27" i="3"/>
  <c r="I29" i="3"/>
  <c r="I30" i="3"/>
  <c r="I31" i="3"/>
  <c r="G32" i="3"/>
  <c r="H32" i="3"/>
  <c r="I15" i="2"/>
  <c r="I16" i="2"/>
  <c r="I17" i="2"/>
  <c r="I18" i="2"/>
  <c r="I19" i="2"/>
  <c r="G20" i="2"/>
  <c r="H20" i="2"/>
  <c r="I20" i="2"/>
  <c r="G24" i="2"/>
  <c r="I24" i="2" s="1"/>
  <c r="G25" i="2"/>
  <c r="I25" i="2"/>
  <c r="G26" i="2"/>
  <c r="I26" i="2" s="1"/>
  <c r="H27" i="2"/>
  <c r="I29" i="2"/>
  <c r="I30" i="2"/>
  <c r="I31" i="2"/>
  <c r="G32" i="2"/>
  <c r="H32" i="2"/>
  <c r="I15" i="1"/>
  <c r="I16" i="1"/>
  <c r="I17" i="1"/>
  <c r="I18" i="1"/>
  <c r="I19" i="1"/>
  <c r="I20" i="1"/>
  <c r="G21" i="1"/>
  <c r="I21" i="1" s="1"/>
  <c r="H21" i="1"/>
  <c r="G25" i="1"/>
  <c r="G28" i="1" s="1"/>
  <c r="I25" i="1"/>
  <c r="G26" i="1"/>
  <c r="H26" i="1"/>
  <c r="I26" i="1"/>
  <c r="G27" i="1"/>
  <c r="I27" i="1" s="1"/>
  <c r="I28" i="1" s="1"/>
  <c r="H28" i="1"/>
  <c r="I30" i="1"/>
  <c r="I31" i="1"/>
  <c r="I32" i="1"/>
  <c r="G33" i="1"/>
  <c r="H33" i="1"/>
  <c r="I27" i="3" l="1"/>
  <c r="I27" i="2"/>
  <c r="I26" i="4"/>
  <c r="I27" i="6"/>
  <c r="G27" i="3"/>
  <c r="G27" i="2"/>
  <c r="G26" i="4"/>
</calcChain>
</file>

<file path=xl/sharedStrings.xml><?xml version="1.0" encoding="utf-8"?>
<sst xmlns="http://schemas.openxmlformats.org/spreadsheetml/2006/main" count="342" uniqueCount="66">
  <si>
    <t xml:space="preserve"> Presidente - Associação Mata Ciliar</t>
  </si>
  <si>
    <t xml:space="preserve">        JORGE BELLIX DE CAMPOS</t>
  </si>
  <si>
    <t>CABREUVA  - JANEIRO/2024</t>
  </si>
  <si>
    <t>Total Geral mensal</t>
  </si>
  <si>
    <t>código 3 - Outros Serviços P. Juridica</t>
  </si>
  <si>
    <t>código 2 - Alimentação</t>
  </si>
  <si>
    <t>código 1 - Recursos Humanos</t>
  </si>
  <si>
    <t>TOTAL</t>
  </si>
  <si>
    <t>AMC</t>
  </si>
  <si>
    <t>PM Cabreuva</t>
  </si>
  <si>
    <t>RESUMO DAS DEPESAS</t>
  </si>
  <si>
    <t>Recursos Humanos</t>
  </si>
  <si>
    <r>
      <t xml:space="preserve">Taila                                        </t>
    </r>
    <r>
      <rPr>
        <b/>
        <sz val="8"/>
        <rFont val="Arial"/>
        <family val="2"/>
      </rPr>
      <t>Estagiária</t>
    </r>
  </si>
  <si>
    <t>Holerite</t>
  </si>
  <si>
    <r>
      <t xml:space="preserve">Vitória                                   </t>
    </r>
    <r>
      <rPr>
        <b/>
        <sz val="8"/>
        <rFont val="Arial"/>
        <family val="2"/>
      </rPr>
      <t xml:space="preserve"> Estagiária</t>
    </r>
  </si>
  <si>
    <t>Outros Serviços</t>
  </si>
  <si>
    <t>Ramos Maquinas Agricolas Ltda</t>
  </si>
  <si>
    <t>Nota Fiscal</t>
  </si>
  <si>
    <t>Alimentação</t>
  </si>
  <si>
    <t>Paulo Sergio Padovani</t>
  </si>
  <si>
    <t>DANFE</t>
  </si>
  <si>
    <t>EDNE de Godoy Bueno</t>
  </si>
  <si>
    <t>Alta Distribuidora de Aves Ltda.</t>
  </si>
  <si>
    <t>PRFEITURA</t>
  </si>
  <si>
    <t>Código</t>
  </si>
  <si>
    <t>Natureza da despesa</t>
  </si>
  <si>
    <t>Razão Social</t>
  </si>
  <si>
    <t xml:space="preserve">Tipo do documento                                                                         (Nota Fiscal, Recibo) </t>
  </si>
  <si>
    <t>Nº Doc.</t>
  </si>
  <si>
    <t>Data do Documento</t>
  </si>
  <si>
    <t>1 ano</t>
  </si>
  <si>
    <t>Valor Total do Convênio</t>
  </si>
  <si>
    <t>Jorge Bellix de Campos</t>
  </si>
  <si>
    <t>Responsável pela entidade</t>
  </si>
  <si>
    <t>Rua 15 de Novembro 195, Pedreira SP CEP 13920-000</t>
  </si>
  <si>
    <t>Endereço e CEP</t>
  </si>
  <si>
    <t>61.056.933/0001-95</t>
  </si>
  <si>
    <t>CNPJ</t>
  </si>
  <si>
    <t>Exercício</t>
  </si>
  <si>
    <t>Programa de Proteção e Reabilitação da Fauma Silvestre</t>
  </si>
  <si>
    <t>Objeto</t>
  </si>
  <si>
    <t>Lei Autorizada</t>
  </si>
  <si>
    <t>Termo de Colaboração nº01/2023</t>
  </si>
  <si>
    <t>Tipo de concessão (*)</t>
  </si>
  <si>
    <t>Prefeitura Municipal de Cabreuva</t>
  </si>
  <si>
    <t>Orgão concessor</t>
  </si>
  <si>
    <t xml:space="preserve">  JANEIRO/2024</t>
  </si>
  <si>
    <t xml:space="preserve">RELAÇÃO DOS GASTOS                                                                  </t>
  </si>
  <si>
    <t>CABREUVA  - FEVEREIRO/2024</t>
  </si>
  <si>
    <t>Intercard Serviços Medicos Ltda</t>
  </si>
  <si>
    <t xml:space="preserve">  FEVEREIRO/2024</t>
  </si>
  <si>
    <t>CABREUVA  - MARÇO/2024</t>
  </si>
  <si>
    <r>
      <t xml:space="preserve">Tayla                                        </t>
    </r>
    <r>
      <rPr>
        <b/>
        <sz val="8"/>
        <rFont val="Arial"/>
        <family val="2"/>
      </rPr>
      <t>Estagiária</t>
    </r>
  </si>
  <si>
    <t>Sidnei Vanderlei Mina</t>
  </si>
  <si>
    <t>R S de Lima Hortifruti</t>
  </si>
  <si>
    <t xml:space="preserve">  MARÇO/2024</t>
  </si>
  <si>
    <t>CABREUVA  - ABRIL/2024</t>
  </si>
  <si>
    <t>Caroline Testa José</t>
  </si>
  <si>
    <t xml:space="preserve">  ABRIL/2024</t>
  </si>
  <si>
    <t>CABREUVA  - MAIO/2024</t>
  </si>
  <si>
    <t>Green Pet - Veterinaria Ltda</t>
  </si>
  <si>
    <t xml:space="preserve">  MAIO/2024</t>
  </si>
  <si>
    <t>CABREUVA  - JUNHO/2024</t>
  </si>
  <si>
    <t>Vetdna Diagnosticos Moleculares Ltda</t>
  </si>
  <si>
    <t>Davison Luis Favorato EPP</t>
  </si>
  <si>
    <t xml:space="preserve"> 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</si>
</sst>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14" fontId="4" fillId="0" borderId="3" xfId="0" applyNumberFormat="1" applyFont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14" fontId="4" fillId="0" borderId="3" xfId="0" applyNumberFormat="1" applyFont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6" fillId="0" borderId="0" xfId="0" applyFont="1"/>
    <xf numFmtId="14" fontId="7" fillId="0" borderId="0" xfId="0" applyNumberFormat="1" applyFont="1" applyAlignment="1">
      <alignment horizontal="left" vertical="center" wrapText="1"/>
    </xf>
    <xf numFmtId="14" fontId="4" fillId="2" borderId="0" xfId="0" applyNumberFormat="1" applyFont="1" applyFill="1" applyAlignment="1">
      <alignment horizontal="left" vertical="center" wrapText="1"/>
    </xf>
    <xf numFmtId="14" fontId="4" fillId="2" borderId="0" xfId="0" applyNumberFormat="1" applyFont="1" applyFill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 wrapText="1"/>
    </xf>
    <xf numFmtId="4" fontId="0" fillId="0" borderId="0" xfId="0" applyNumberFormat="1"/>
    <xf numFmtId="14" fontId="4" fillId="2" borderId="3" xfId="0" applyNumberFormat="1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" fontId="6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/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8" fillId="0" borderId="5" xfId="0" applyFont="1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11" fillId="0" borderId="6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17" fontId="9" fillId="0" borderId="6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vertical="center"/>
    </xf>
    <xf numFmtId="1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C9E5D7F-48FF-F240-8265-5A31E9A6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7522787-DDDE-7546-9555-33447DF3C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B16BB97-A8F4-0A40-9596-C1EBFB54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5F26C8-B4AB-A043-8F6E-F6AAD7B9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FABF431-95A1-CD44-990E-99BAF16D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CAE3AB-98FE-944D-B9CC-56924A51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FB2F-2C76-BD46-8BA6-D7318210D58E}">
  <sheetPr>
    <pageSetUpPr fitToPage="1"/>
  </sheetPr>
  <dimension ref="A1:N38"/>
  <sheetViews>
    <sheetView tabSelected="1" workbookViewId="0">
      <selection sqref="A1:O51"/>
    </sheetView>
  </sheetViews>
  <sheetFormatPr baseColWidth="10" defaultColWidth="8.83203125" defaultRowHeight="15" x14ac:dyDescent="0.2"/>
  <cols>
    <col min="4" max="4" width="27.5" customWidth="1"/>
    <col min="5" max="5" width="18.83203125" customWidth="1"/>
    <col min="6" max="6" width="6.1640625" customWidth="1"/>
    <col min="10" max="10" width="10.6640625" bestFit="1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46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  <c r="J4" s="1"/>
    </row>
    <row r="5" spans="1:10" ht="16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  <c r="J5" s="1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  <c r="J7" s="1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  <c r="J9" s="1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  <c r="J14" s="1"/>
    </row>
    <row r="15" spans="1:10" x14ac:dyDescent="0.2">
      <c r="A15" s="55">
        <v>45316</v>
      </c>
      <c r="B15" s="53">
        <v>400834</v>
      </c>
      <c r="C15" s="53" t="s">
        <v>20</v>
      </c>
      <c r="D15" s="52" t="s">
        <v>22</v>
      </c>
      <c r="E15" s="52" t="s">
        <v>18</v>
      </c>
      <c r="F15" s="52">
        <v>2</v>
      </c>
      <c r="G15" s="51">
        <v>329.8</v>
      </c>
      <c r="H15" s="51"/>
      <c r="I15" s="50">
        <f>G15+H15</f>
        <v>329.8</v>
      </c>
      <c r="J15" s="56">
        <v>45320</v>
      </c>
    </row>
    <row r="16" spans="1:10" x14ac:dyDescent="0.2">
      <c r="A16" s="55">
        <v>45321</v>
      </c>
      <c r="B16" s="53">
        <v>38</v>
      </c>
      <c r="C16" s="53" t="s">
        <v>17</v>
      </c>
      <c r="D16" s="52" t="s">
        <v>21</v>
      </c>
      <c r="E16" s="52" t="s">
        <v>15</v>
      </c>
      <c r="F16" s="52">
        <v>3</v>
      </c>
      <c r="G16" s="51">
        <v>270</v>
      </c>
      <c r="H16" s="51"/>
      <c r="I16" s="50">
        <f>G16+H16</f>
        <v>270</v>
      </c>
      <c r="J16" s="56">
        <v>45321</v>
      </c>
    </row>
    <row r="17" spans="1:14" x14ac:dyDescent="0.2">
      <c r="A17" s="55">
        <v>45315</v>
      </c>
      <c r="B17" s="53">
        <v>129</v>
      </c>
      <c r="C17" s="53" t="s">
        <v>20</v>
      </c>
      <c r="D17" s="52" t="s">
        <v>19</v>
      </c>
      <c r="E17" s="52" t="s">
        <v>18</v>
      </c>
      <c r="F17" s="52">
        <v>2</v>
      </c>
      <c r="G17" s="51">
        <v>967</v>
      </c>
      <c r="H17" s="51"/>
      <c r="I17" s="50">
        <f>G17+H17</f>
        <v>967</v>
      </c>
      <c r="J17" s="56">
        <v>45320</v>
      </c>
    </row>
    <row r="18" spans="1:14" x14ac:dyDescent="0.2">
      <c r="A18" s="55">
        <v>45317</v>
      </c>
      <c r="B18" s="53">
        <v>56</v>
      </c>
      <c r="C18" s="53" t="s">
        <v>17</v>
      </c>
      <c r="D18" s="52" t="s">
        <v>16</v>
      </c>
      <c r="E18" s="52" t="s">
        <v>15</v>
      </c>
      <c r="F18" s="52">
        <v>3</v>
      </c>
      <c r="G18" s="51">
        <v>920</v>
      </c>
      <c r="H18" s="51"/>
      <c r="I18" s="50">
        <f>G18+H18</f>
        <v>920</v>
      </c>
      <c r="J18" s="56">
        <v>45314</v>
      </c>
    </row>
    <row r="19" spans="1:14" x14ac:dyDescent="0.2">
      <c r="A19" s="55">
        <v>45292</v>
      </c>
      <c r="B19" s="54">
        <v>45292</v>
      </c>
      <c r="C19" s="53" t="s">
        <v>13</v>
      </c>
      <c r="D19" s="52" t="s">
        <v>14</v>
      </c>
      <c r="E19" s="52" t="s">
        <v>11</v>
      </c>
      <c r="F19" s="52">
        <v>1</v>
      </c>
      <c r="G19" s="51">
        <v>1000</v>
      </c>
      <c r="H19" s="51"/>
      <c r="I19" s="50">
        <f>G19+H19</f>
        <v>1000</v>
      </c>
      <c r="J19" s="56"/>
    </row>
    <row r="20" spans="1:14" x14ac:dyDescent="0.2">
      <c r="A20" s="55">
        <v>45292</v>
      </c>
      <c r="B20" s="54">
        <v>45292</v>
      </c>
      <c r="C20" s="53" t="s">
        <v>13</v>
      </c>
      <c r="D20" s="52" t="s">
        <v>12</v>
      </c>
      <c r="E20" s="52" t="s">
        <v>11</v>
      </c>
      <c r="F20" s="52">
        <v>1</v>
      </c>
      <c r="G20" s="51">
        <v>237</v>
      </c>
      <c r="H20" s="51"/>
      <c r="I20" s="50">
        <f>G20+H20</f>
        <v>237</v>
      </c>
      <c r="J20" s="1"/>
    </row>
    <row r="21" spans="1:14" x14ac:dyDescent="0.2">
      <c r="A21" s="49"/>
      <c r="B21" s="48"/>
      <c r="C21" s="47"/>
      <c r="D21" s="47"/>
      <c r="E21" s="47"/>
      <c r="F21" s="13"/>
      <c r="G21" s="13">
        <f>SUM(G15:G20)</f>
        <v>3723.8</v>
      </c>
      <c r="H21" s="13">
        <f>SUM(H15:H16)</f>
        <v>0</v>
      </c>
      <c r="I21" s="13">
        <f>SUM(G21:H21)</f>
        <v>3723.8</v>
      </c>
      <c r="J21" s="1"/>
      <c r="N21" s="30"/>
    </row>
    <row r="22" spans="1:14" x14ac:dyDescent="0.2">
      <c r="A22" s="46"/>
      <c r="B22" s="45"/>
      <c r="C22" s="44"/>
      <c r="D22" s="44"/>
      <c r="E22" s="44"/>
      <c r="F22" s="43"/>
      <c r="G22" s="43"/>
      <c r="H22" s="43"/>
      <c r="I22" s="43"/>
      <c r="J22" s="1"/>
    </row>
    <row r="23" spans="1:14" x14ac:dyDescent="0.2">
      <c r="A23" s="42" t="s">
        <v>10</v>
      </c>
      <c r="B23" s="41"/>
      <c r="C23" s="41"/>
      <c r="D23" s="41"/>
      <c r="E23" s="41"/>
      <c r="F23" s="41"/>
      <c r="G23" s="41"/>
      <c r="H23" s="41"/>
      <c r="I23" s="40"/>
      <c r="J23" s="1"/>
      <c r="M23" s="30"/>
    </row>
    <row r="24" spans="1:14" ht="24" x14ac:dyDescent="0.2">
      <c r="A24" s="39"/>
      <c r="B24" s="38"/>
      <c r="C24" s="38"/>
      <c r="D24" s="38"/>
      <c r="E24" s="38"/>
      <c r="F24" s="37"/>
      <c r="G24" s="36" t="s">
        <v>9</v>
      </c>
      <c r="H24" s="36" t="s">
        <v>8</v>
      </c>
      <c r="I24" s="35" t="s">
        <v>7</v>
      </c>
      <c r="J24" s="1"/>
    </row>
    <row r="25" spans="1:14" x14ac:dyDescent="0.2">
      <c r="A25" s="34" t="s">
        <v>6</v>
      </c>
      <c r="B25" s="33"/>
      <c r="C25" s="33"/>
      <c r="D25" s="33"/>
      <c r="E25" s="15"/>
      <c r="F25" s="21">
        <v>1</v>
      </c>
      <c r="G25" s="13">
        <f ca="1">SUMIF(F15:$G$20,F25,$G$15:$G$20)</f>
        <v>1237</v>
      </c>
      <c r="H25" s="13">
        <v>0</v>
      </c>
      <c r="I25" s="6">
        <f ca="1">SUM(G25:H25)</f>
        <v>1237</v>
      </c>
      <c r="J25" s="1"/>
    </row>
    <row r="26" spans="1:14" x14ac:dyDescent="0.2">
      <c r="A26" s="20" t="s">
        <v>5</v>
      </c>
      <c r="B26" s="19"/>
      <c r="C26" s="19"/>
      <c r="D26" s="19"/>
      <c r="E26" s="19"/>
      <c r="F26" s="18">
        <v>2</v>
      </c>
      <c r="G26" s="13">
        <f ca="1">SUMIF(F15:$G$18,F26,$G$15:$G$18)</f>
        <v>1296.8</v>
      </c>
      <c r="H26" s="13">
        <f>H15</f>
        <v>0</v>
      </c>
      <c r="I26" s="6">
        <f ca="1">SUM(G26:H26)</f>
        <v>1296.8</v>
      </c>
      <c r="J26" s="1"/>
    </row>
    <row r="27" spans="1:14" x14ac:dyDescent="0.2">
      <c r="A27" s="32" t="s">
        <v>4</v>
      </c>
      <c r="B27" s="31"/>
      <c r="C27" s="31"/>
      <c r="D27" s="31"/>
      <c r="E27" s="15"/>
      <c r="F27" s="14">
        <v>3</v>
      </c>
      <c r="G27" s="13">
        <f ca="1">SUMIF(F15:$G$18,F27,$G$15:$G$18)</f>
        <v>1190</v>
      </c>
      <c r="H27" s="13">
        <v>0</v>
      </c>
      <c r="I27" s="6">
        <f ca="1">SUM(G27:H27)</f>
        <v>1190</v>
      </c>
      <c r="J27" s="1"/>
      <c r="M27" s="30"/>
    </row>
    <row r="28" spans="1:14" x14ac:dyDescent="0.2">
      <c r="A28" s="12" t="s">
        <v>3</v>
      </c>
      <c r="B28" s="11"/>
      <c r="C28" s="29"/>
      <c r="D28" s="10"/>
      <c r="E28" s="9"/>
      <c r="F28" s="8"/>
      <c r="G28" s="6">
        <f ca="1">SUM(G25:G27)</f>
        <v>3723.8</v>
      </c>
      <c r="H28" s="6">
        <f>SUM(H25:H27)</f>
        <v>0</v>
      </c>
      <c r="I28" s="6">
        <f ca="1">SUM(I25:I27)</f>
        <v>3723.8</v>
      </c>
      <c r="J28" s="1"/>
    </row>
    <row r="29" spans="1:14" x14ac:dyDescent="0.2">
      <c r="A29" s="28"/>
      <c r="B29" s="27"/>
      <c r="C29" s="26"/>
      <c r="D29" s="4"/>
      <c r="E29" s="25"/>
      <c r="F29" s="25"/>
      <c r="G29" s="24"/>
      <c r="H29" s="24"/>
      <c r="I29" s="24"/>
      <c r="J29" s="1"/>
    </row>
    <row r="30" spans="1:14" ht="37.5" customHeight="1" x14ac:dyDescent="0.2">
      <c r="A30" s="23" t="s">
        <v>6</v>
      </c>
      <c r="B30" s="22"/>
      <c r="C30" s="22"/>
      <c r="D30" s="22"/>
      <c r="E30" s="15"/>
      <c r="F30" s="21">
        <v>1</v>
      </c>
      <c r="G30" s="13">
        <v>2000</v>
      </c>
      <c r="H30" s="13">
        <v>0</v>
      </c>
      <c r="I30" s="6">
        <f>G30+H30</f>
        <v>2000</v>
      </c>
      <c r="J30" s="1"/>
    </row>
    <row r="31" spans="1:14" x14ac:dyDescent="0.2">
      <c r="A31" s="20" t="s">
        <v>5</v>
      </c>
      <c r="B31" s="19"/>
      <c r="C31" s="19"/>
      <c r="D31" s="19"/>
      <c r="E31" s="19"/>
      <c r="F31" s="18">
        <v>2</v>
      </c>
      <c r="G31" s="13">
        <v>2500</v>
      </c>
      <c r="H31" s="13">
        <v>0</v>
      </c>
      <c r="I31" s="6">
        <f>G31+H31</f>
        <v>2500</v>
      </c>
      <c r="J31" s="1"/>
    </row>
    <row r="32" spans="1:14" ht="61.5" customHeight="1" x14ac:dyDescent="0.2">
      <c r="A32" s="17" t="s">
        <v>4</v>
      </c>
      <c r="B32" s="16"/>
      <c r="C32" s="16"/>
      <c r="D32" s="16"/>
      <c r="E32" s="15"/>
      <c r="F32" s="14">
        <v>3</v>
      </c>
      <c r="G32" s="13">
        <v>1500</v>
      </c>
      <c r="H32" s="13">
        <v>0</v>
      </c>
      <c r="I32" s="6">
        <f>G32+H32</f>
        <v>1500</v>
      </c>
      <c r="J32" s="1"/>
    </row>
    <row r="33" spans="1:10" x14ac:dyDescent="0.2">
      <c r="A33" s="12" t="s">
        <v>3</v>
      </c>
      <c r="B33" s="11"/>
      <c r="C33" s="10"/>
      <c r="D33" s="10"/>
      <c r="E33" s="9"/>
      <c r="F33" s="8"/>
      <c r="G33" s="6">
        <f>SUM(G30:G32)</f>
        <v>6000</v>
      </c>
      <c r="H33" s="7">
        <f>SUM(H30:H32)</f>
        <v>0</v>
      </c>
      <c r="I33" s="6">
        <v>5000</v>
      </c>
      <c r="J33" s="1"/>
    </row>
    <row r="34" spans="1:10" x14ac:dyDescent="0.2">
      <c r="A34" s="5" t="s">
        <v>2</v>
      </c>
      <c r="B34" s="5"/>
      <c r="C34" s="5"/>
      <c r="J34" s="1"/>
    </row>
    <row r="35" spans="1:10" x14ac:dyDescent="0.2">
      <c r="A35" s="4"/>
      <c r="B35" s="4"/>
      <c r="C35" s="4"/>
      <c r="J35" s="1"/>
    </row>
    <row r="36" spans="1:10" x14ac:dyDescent="0.2">
      <c r="A36" s="3" t="s">
        <v>1</v>
      </c>
      <c r="B36" s="3"/>
      <c r="C36" s="3"/>
      <c r="D36" s="3"/>
      <c r="E36" s="3"/>
      <c r="F36" s="3"/>
      <c r="G36" s="3"/>
      <c r="H36" s="3"/>
      <c r="I36" s="3"/>
      <c r="J36" s="1"/>
    </row>
    <row r="37" spans="1:10" x14ac:dyDescent="0.2">
      <c r="A37" s="3" t="s">
        <v>0</v>
      </c>
      <c r="B37" s="3"/>
      <c r="C37" s="3"/>
      <c r="D37" s="3"/>
      <c r="E37" s="3"/>
      <c r="F37" s="3"/>
      <c r="G37" s="3"/>
      <c r="H37" s="3"/>
      <c r="I37" s="3"/>
      <c r="J37" s="1"/>
    </row>
    <row r="38" spans="1:10" x14ac:dyDescent="0.2">
      <c r="A38" s="2"/>
      <c r="J38" s="1"/>
    </row>
  </sheetData>
  <mergeCells count="9">
    <mergeCell ref="A37:I37"/>
    <mergeCell ref="A27:D27"/>
    <mergeCell ref="A34:C34"/>
    <mergeCell ref="A36:I36"/>
    <mergeCell ref="A1:I1"/>
    <mergeCell ref="A2:I2"/>
    <mergeCell ref="A3:I3"/>
    <mergeCell ref="A23:I23"/>
    <mergeCell ref="A25:D25"/>
  </mergeCells>
  <pageMargins left="0.511811024" right="0.511811024" top="0.78740157499999996" bottom="0.78740157499999996" header="0.31496062000000002" footer="0.31496062000000002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6752-7F5C-194E-9D95-4147C62BE2D8}">
  <sheetPr>
    <pageSetUpPr fitToPage="1"/>
  </sheetPr>
  <dimension ref="A1:N37"/>
  <sheetViews>
    <sheetView workbookViewId="0">
      <selection sqref="A1:O51"/>
    </sheetView>
  </sheetViews>
  <sheetFormatPr baseColWidth="10" defaultColWidth="8.83203125" defaultRowHeight="15" x14ac:dyDescent="0.2"/>
  <cols>
    <col min="4" max="4" width="24.1640625" customWidth="1"/>
    <col min="10" max="10" width="12.33203125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50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  <c r="J4" s="1"/>
    </row>
    <row r="5" spans="1:10" ht="16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  <c r="J5" s="1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  <c r="J7" s="1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  <c r="J9" s="1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  <c r="J14" s="1"/>
    </row>
    <row r="15" spans="1:10" x14ac:dyDescent="0.2">
      <c r="A15" s="55">
        <v>45349</v>
      </c>
      <c r="B15" s="53">
        <v>148</v>
      </c>
      <c r="C15" s="53" t="s">
        <v>20</v>
      </c>
      <c r="D15" s="52" t="s">
        <v>19</v>
      </c>
      <c r="E15" s="52" t="s">
        <v>18</v>
      </c>
      <c r="F15" s="52">
        <v>2</v>
      </c>
      <c r="G15" s="51">
        <v>470</v>
      </c>
      <c r="H15" s="51"/>
      <c r="I15" s="50">
        <f>G15+H15</f>
        <v>470</v>
      </c>
      <c r="J15" s="56">
        <v>45349</v>
      </c>
    </row>
    <row r="16" spans="1:10" x14ac:dyDescent="0.2">
      <c r="A16" s="55">
        <v>45342</v>
      </c>
      <c r="B16" s="53">
        <v>141</v>
      </c>
      <c r="C16" s="53" t="s">
        <v>20</v>
      </c>
      <c r="D16" s="52" t="s">
        <v>19</v>
      </c>
      <c r="E16" s="52" t="s">
        <v>18</v>
      </c>
      <c r="F16" s="52">
        <v>2</v>
      </c>
      <c r="G16" s="51">
        <v>1122</v>
      </c>
      <c r="H16" s="51"/>
      <c r="I16" s="50">
        <f>G16+H16</f>
        <v>1122</v>
      </c>
      <c r="J16" s="56">
        <v>45344</v>
      </c>
    </row>
    <row r="17" spans="1:14" ht="24" x14ac:dyDescent="0.2">
      <c r="A17" s="55">
        <v>45331</v>
      </c>
      <c r="B17" s="53">
        <v>53207</v>
      </c>
      <c r="C17" s="53" t="s">
        <v>17</v>
      </c>
      <c r="D17" s="52" t="s">
        <v>49</v>
      </c>
      <c r="E17" s="52" t="s">
        <v>15</v>
      </c>
      <c r="F17" s="52">
        <v>3</v>
      </c>
      <c r="G17" s="51">
        <v>1860.67</v>
      </c>
      <c r="H17" s="51"/>
      <c r="I17" s="50">
        <f>G17+H17</f>
        <v>1860.67</v>
      </c>
      <c r="J17" s="56">
        <v>45337</v>
      </c>
    </row>
    <row r="18" spans="1:14" ht="24" x14ac:dyDescent="0.2">
      <c r="A18" s="55">
        <v>45323</v>
      </c>
      <c r="B18" s="54">
        <v>45323</v>
      </c>
      <c r="C18" s="53" t="s">
        <v>13</v>
      </c>
      <c r="D18" s="52" t="s">
        <v>14</v>
      </c>
      <c r="E18" s="52" t="s">
        <v>11</v>
      </c>
      <c r="F18" s="52">
        <v>1</v>
      </c>
      <c r="G18" s="51">
        <v>1000</v>
      </c>
      <c r="H18" s="51"/>
      <c r="I18" s="50">
        <f>G18+H18</f>
        <v>1000</v>
      </c>
      <c r="J18" s="56"/>
    </row>
    <row r="19" spans="1:14" ht="24" x14ac:dyDescent="0.2">
      <c r="A19" s="55">
        <v>45323</v>
      </c>
      <c r="B19" s="54">
        <v>45323</v>
      </c>
      <c r="C19" s="53" t="s">
        <v>13</v>
      </c>
      <c r="D19" s="52" t="s">
        <v>12</v>
      </c>
      <c r="E19" s="52" t="s">
        <v>11</v>
      </c>
      <c r="F19" s="52">
        <v>1</v>
      </c>
      <c r="G19" s="51">
        <v>1000</v>
      </c>
      <c r="H19" s="51"/>
      <c r="I19" s="50">
        <f>G19+H19</f>
        <v>1000</v>
      </c>
      <c r="J19" s="1"/>
    </row>
    <row r="20" spans="1:14" x14ac:dyDescent="0.2">
      <c r="A20" s="49"/>
      <c r="B20" s="48"/>
      <c r="C20" s="47"/>
      <c r="D20" s="47"/>
      <c r="E20" s="47"/>
      <c r="F20" s="13"/>
      <c r="G20" s="13">
        <f>SUM(G15:G19)</f>
        <v>5452.67</v>
      </c>
      <c r="H20" s="13">
        <f>SUM(H15:H15)</f>
        <v>0</v>
      </c>
      <c r="I20" s="13">
        <f>SUM(G20:H20)</f>
        <v>5452.67</v>
      </c>
      <c r="J20" s="1"/>
      <c r="N20" s="30"/>
    </row>
    <row r="21" spans="1:14" x14ac:dyDescent="0.2">
      <c r="A21" s="46"/>
      <c r="B21" s="45"/>
      <c r="C21" s="44"/>
      <c r="D21" s="44"/>
      <c r="E21" s="44"/>
      <c r="F21" s="43"/>
      <c r="G21" s="43"/>
      <c r="H21" s="43"/>
      <c r="I21" s="43"/>
      <c r="J21" s="1"/>
    </row>
    <row r="22" spans="1:14" x14ac:dyDescent="0.2">
      <c r="A22" s="42" t="s">
        <v>10</v>
      </c>
      <c r="B22" s="41"/>
      <c r="C22" s="41"/>
      <c r="D22" s="41"/>
      <c r="E22" s="41"/>
      <c r="F22" s="41"/>
      <c r="G22" s="41"/>
      <c r="H22" s="41"/>
      <c r="I22" s="40"/>
      <c r="J22" s="1"/>
      <c r="M22" s="30"/>
    </row>
    <row r="23" spans="1:14" ht="24" x14ac:dyDescent="0.2">
      <c r="A23" s="39"/>
      <c r="B23" s="38"/>
      <c r="C23" s="38"/>
      <c r="D23" s="38"/>
      <c r="E23" s="38"/>
      <c r="F23" s="37"/>
      <c r="G23" s="36" t="s">
        <v>9</v>
      </c>
      <c r="H23" s="36" t="s">
        <v>8</v>
      </c>
      <c r="I23" s="35" t="s">
        <v>7</v>
      </c>
      <c r="J23" s="1"/>
    </row>
    <row r="24" spans="1:14" x14ac:dyDescent="0.2">
      <c r="A24" s="34" t="s">
        <v>6</v>
      </c>
      <c r="B24" s="33"/>
      <c r="C24" s="33"/>
      <c r="D24" s="33"/>
      <c r="E24" s="15"/>
      <c r="F24" s="21">
        <v>1</v>
      </c>
      <c r="G24" s="13">
        <f ca="1">SUMIF(F15:$G$19,F24,$G$15:$G$19)</f>
        <v>2000</v>
      </c>
      <c r="H24" s="13">
        <v>0</v>
      </c>
      <c r="I24" s="6">
        <f ca="1">SUM(G24:H24)</f>
        <v>2000</v>
      </c>
      <c r="J24" s="1"/>
    </row>
    <row r="25" spans="1:14" x14ac:dyDescent="0.2">
      <c r="A25" s="20" t="s">
        <v>5</v>
      </c>
      <c r="B25" s="19"/>
      <c r="C25" s="19"/>
      <c r="D25" s="19"/>
      <c r="E25" s="19"/>
      <c r="F25" s="18">
        <v>2</v>
      </c>
      <c r="G25" s="13">
        <f ca="1">SUMIF(F15:$G$17,F25,$G$15:$G$17)</f>
        <v>1592</v>
      </c>
      <c r="H25" s="13">
        <v>0</v>
      </c>
      <c r="I25" s="6">
        <f ca="1">SUM(G25:H25)</f>
        <v>1592</v>
      </c>
      <c r="J25" s="1"/>
    </row>
    <row r="26" spans="1:14" x14ac:dyDescent="0.2">
      <c r="A26" s="32" t="s">
        <v>4</v>
      </c>
      <c r="B26" s="31"/>
      <c r="C26" s="31"/>
      <c r="D26" s="31"/>
      <c r="E26" s="15"/>
      <c r="F26" s="14">
        <v>3</v>
      </c>
      <c r="G26" s="13">
        <f ca="1">SUMIF(F15:$G$17,F26,$G$15:$G$17)</f>
        <v>1860.67</v>
      </c>
      <c r="H26" s="13">
        <v>0</v>
      </c>
      <c r="I26" s="6">
        <f ca="1">SUM(G26:H26)</f>
        <v>1860.67</v>
      </c>
      <c r="J26" s="1"/>
      <c r="M26" s="30"/>
    </row>
    <row r="27" spans="1:14" x14ac:dyDescent="0.2">
      <c r="A27" s="12" t="s">
        <v>3</v>
      </c>
      <c r="B27" s="11"/>
      <c r="C27" s="29"/>
      <c r="D27" s="10"/>
      <c r="E27" s="9"/>
      <c r="F27" s="8"/>
      <c r="G27" s="6">
        <f ca="1">SUM(G24:G26)</f>
        <v>5452.67</v>
      </c>
      <c r="H27" s="6">
        <f>SUM(H24:H26)</f>
        <v>0</v>
      </c>
      <c r="I27" s="6">
        <f ca="1">SUM(I24:I26)</f>
        <v>5452.67</v>
      </c>
      <c r="J27" s="1"/>
    </row>
    <row r="28" spans="1:14" x14ac:dyDescent="0.2">
      <c r="A28" s="28"/>
      <c r="B28" s="27"/>
      <c r="C28" s="26"/>
      <c r="D28" s="4"/>
      <c r="E28" s="25"/>
      <c r="F28" s="25"/>
      <c r="G28" s="24"/>
      <c r="H28" s="24"/>
      <c r="I28" s="24"/>
      <c r="J28" s="1"/>
    </row>
    <row r="29" spans="1:14" ht="36" x14ac:dyDescent="0.2">
      <c r="A29" s="23" t="s">
        <v>6</v>
      </c>
      <c r="B29" s="22"/>
      <c r="C29" s="22"/>
      <c r="D29" s="22"/>
      <c r="E29" s="15"/>
      <c r="F29" s="21">
        <v>1</v>
      </c>
      <c r="G29" s="13">
        <v>2000</v>
      </c>
      <c r="H29" s="13">
        <v>0</v>
      </c>
      <c r="I29" s="6">
        <f>G29+H29</f>
        <v>2000</v>
      </c>
      <c r="J29" s="1"/>
    </row>
    <row r="30" spans="1:14" x14ac:dyDescent="0.2">
      <c r="A30" s="20" t="s">
        <v>5</v>
      </c>
      <c r="B30" s="19"/>
      <c r="C30" s="19"/>
      <c r="D30" s="19"/>
      <c r="E30" s="19"/>
      <c r="F30" s="18">
        <v>2</v>
      </c>
      <c r="G30" s="13">
        <v>2500</v>
      </c>
      <c r="H30" s="13">
        <v>0</v>
      </c>
      <c r="I30" s="6">
        <f>G30+H30</f>
        <v>2500</v>
      </c>
      <c r="J30" s="1"/>
    </row>
    <row r="31" spans="1:14" ht="48" x14ac:dyDescent="0.2">
      <c r="A31" s="17" t="s">
        <v>4</v>
      </c>
      <c r="B31" s="16"/>
      <c r="C31" s="16"/>
      <c r="D31" s="16"/>
      <c r="E31" s="15"/>
      <c r="F31" s="14">
        <v>3</v>
      </c>
      <c r="G31" s="13">
        <v>1500</v>
      </c>
      <c r="H31" s="13">
        <v>0</v>
      </c>
      <c r="I31" s="6">
        <f>G31+H31</f>
        <v>1500</v>
      </c>
      <c r="J31" s="1"/>
    </row>
    <row r="32" spans="1:14" x14ac:dyDescent="0.2">
      <c r="A32" s="12" t="s">
        <v>3</v>
      </c>
      <c r="B32" s="11"/>
      <c r="C32" s="10"/>
      <c r="D32" s="10"/>
      <c r="E32" s="9"/>
      <c r="F32" s="8"/>
      <c r="G32" s="6">
        <f>SUM(G29:G31)</f>
        <v>6000</v>
      </c>
      <c r="H32" s="7">
        <f>SUM(H29:H31)</f>
        <v>0</v>
      </c>
      <c r="I32" s="6">
        <v>5000</v>
      </c>
      <c r="J32" s="1"/>
    </row>
    <row r="33" spans="1:10" x14ac:dyDescent="0.2">
      <c r="A33" s="5" t="s">
        <v>48</v>
      </c>
      <c r="B33" s="5"/>
      <c r="C33" s="5"/>
      <c r="J33" s="1"/>
    </row>
    <row r="34" spans="1:10" x14ac:dyDescent="0.2">
      <c r="A34" s="4"/>
      <c r="B34" s="4"/>
      <c r="C34" s="4"/>
      <c r="J34" s="1"/>
    </row>
    <row r="35" spans="1:10" x14ac:dyDescent="0.2">
      <c r="A35" s="3" t="s">
        <v>1</v>
      </c>
      <c r="B35" s="3"/>
      <c r="C35" s="3"/>
      <c r="D35" s="3"/>
      <c r="E35" s="3"/>
      <c r="F35" s="3"/>
      <c r="G35" s="3"/>
      <c r="H35" s="3"/>
      <c r="I35" s="3"/>
      <c r="J35" s="1"/>
    </row>
    <row r="36" spans="1:10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  <c r="J36" s="1"/>
    </row>
    <row r="37" spans="1:10" x14ac:dyDescent="0.2">
      <c r="A37" s="2"/>
      <c r="J37" s="1"/>
    </row>
  </sheetData>
  <mergeCells count="9">
    <mergeCell ref="A33:C33"/>
    <mergeCell ref="A35:I35"/>
    <mergeCell ref="A36:I36"/>
    <mergeCell ref="A1:I1"/>
    <mergeCell ref="A2:I2"/>
    <mergeCell ref="A3:I3"/>
    <mergeCell ref="A22:I22"/>
    <mergeCell ref="A24:D24"/>
    <mergeCell ref="A26:D26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DC49-0DBA-234C-9669-56CBCB0CB860}">
  <sheetPr>
    <pageSetUpPr fitToPage="1"/>
  </sheetPr>
  <dimension ref="A1:N37"/>
  <sheetViews>
    <sheetView topLeftCell="A15" workbookViewId="0">
      <selection sqref="A1:O51"/>
    </sheetView>
  </sheetViews>
  <sheetFormatPr baseColWidth="10" defaultColWidth="8.83203125" defaultRowHeight="15" x14ac:dyDescent="0.2"/>
  <cols>
    <col min="4" max="4" width="20.6640625" customWidth="1"/>
    <col min="5" max="5" width="13.5" customWidth="1"/>
    <col min="10" max="10" width="11.33203125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55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  <c r="J4" s="1"/>
    </row>
    <row r="5" spans="1:10" ht="24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  <c r="J5" s="1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  <c r="J7" s="1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  <c r="J9" s="1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  <c r="J14" s="1"/>
    </row>
    <row r="15" spans="1:10" x14ac:dyDescent="0.2">
      <c r="A15" s="55">
        <v>45369</v>
      </c>
      <c r="B15" s="53">
        <v>161</v>
      </c>
      <c r="C15" s="53" t="s">
        <v>20</v>
      </c>
      <c r="D15" s="52" t="s">
        <v>19</v>
      </c>
      <c r="E15" s="52" t="s">
        <v>18</v>
      </c>
      <c r="F15" s="52">
        <v>2</v>
      </c>
      <c r="G15" s="51">
        <v>1472</v>
      </c>
      <c r="H15" s="51"/>
      <c r="I15" s="50">
        <f>G15+H15</f>
        <v>1472</v>
      </c>
      <c r="J15" s="56">
        <v>45372</v>
      </c>
    </row>
    <row r="16" spans="1:10" x14ac:dyDescent="0.2">
      <c r="A16" s="55">
        <v>45377</v>
      </c>
      <c r="B16" s="53">
        <v>75</v>
      </c>
      <c r="C16" s="53" t="s">
        <v>20</v>
      </c>
      <c r="D16" s="52" t="s">
        <v>54</v>
      </c>
      <c r="E16" s="52" t="s">
        <v>18</v>
      </c>
      <c r="F16" s="52">
        <v>2</v>
      </c>
      <c r="G16" s="51">
        <v>95.76</v>
      </c>
      <c r="H16" s="51"/>
      <c r="I16" s="50">
        <f>G16+H16</f>
        <v>95.76</v>
      </c>
      <c r="J16" s="56">
        <v>45378</v>
      </c>
    </row>
    <row r="17" spans="1:14" x14ac:dyDescent="0.2">
      <c r="A17" s="55">
        <v>45366</v>
      </c>
      <c r="B17" s="53">
        <v>36</v>
      </c>
      <c r="C17" s="53" t="s">
        <v>17</v>
      </c>
      <c r="D17" s="52" t="s">
        <v>53</v>
      </c>
      <c r="E17" s="52" t="s">
        <v>15</v>
      </c>
      <c r="F17" s="52">
        <v>3</v>
      </c>
      <c r="G17" s="51">
        <v>1479.33</v>
      </c>
      <c r="H17" s="51"/>
      <c r="I17" s="50">
        <f>G17+H17</f>
        <v>1479.33</v>
      </c>
      <c r="J17" s="56">
        <v>45366</v>
      </c>
    </row>
    <row r="18" spans="1:14" ht="24" x14ac:dyDescent="0.2">
      <c r="A18" s="55">
        <v>45383</v>
      </c>
      <c r="B18" s="54">
        <v>45352</v>
      </c>
      <c r="C18" s="53" t="s">
        <v>13</v>
      </c>
      <c r="D18" s="52" t="s">
        <v>14</v>
      </c>
      <c r="E18" s="52" t="s">
        <v>11</v>
      </c>
      <c r="F18" s="52">
        <v>1</v>
      </c>
      <c r="G18" s="51">
        <v>1000</v>
      </c>
      <c r="H18" s="51"/>
      <c r="I18" s="50">
        <f>G18+H18</f>
        <v>1000</v>
      </c>
      <c r="J18" s="56"/>
    </row>
    <row r="19" spans="1:14" ht="24" x14ac:dyDescent="0.2">
      <c r="A19" s="55">
        <v>45383</v>
      </c>
      <c r="B19" s="54">
        <v>45352</v>
      </c>
      <c r="C19" s="53" t="s">
        <v>13</v>
      </c>
      <c r="D19" s="52" t="s">
        <v>52</v>
      </c>
      <c r="E19" s="52" t="s">
        <v>11</v>
      </c>
      <c r="F19" s="52">
        <v>1</v>
      </c>
      <c r="G19" s="51">
        <v>1000</v>
      </c>
      <c r="H19" s="51"/>
      <c r="I19" s="50">
        <f>G19+H19</f>
        <v>1000</v>
      </c>
      <c r="J19" s="1"/>
    </row>
    <row r="20" spans="1:14" x14ac:dyDescent="0.2">
      <c r="A20" s="49"/>
      <c r="B20" s="48"/>
      <c r="C20" s="47"/>
      <c r="D20" s="47"/>
      <c r="E20" s="47"/>
      <c r="F20" s="13"/>
      <c r="G20" s="13">
        <f>SUM(G15:G19)</f>
        <v>5047.09</v>
      </c>
      <c r="H20" s="13">
        <f>SUM(H15:H15)</f>
        <v>0</v>
      </c>
      <c r="I20" s="13">
        <f>SUM(G20:H20)</f>
        <v>5047.09</v>
      </c>
      <c r="J20" s="1"/>
      <c r="N20" s="30"/>
    </row>
    <row r="21" spans="1:14" x14ac:dyDescent="0.2">
      <c r="A21" s="46"/>
      <c r="B21" s="45"/>
      <c r="C21" s="44"/>
      <c r="D21" s="44"/>
      <c r="E21" s="44"/>
      <c r="F21" s="43"/>
      <c r="G21" s="43"/>
      <c r="H21" s="43"/>
      <c r="I21" s="43"/>
      <c r="J21" s="1"/>
    </row>
    <row r="22" spans="1:14" x14ac:dyDescent="0.2">
      <c r="A22" s="42" t="s">
        <v>10</v>
      </c>
      <c r="B22" s="41"/>
      <c r="C22" s="41"/>
      <c r="D22" s="41"/>
      <c r="E22" s="41"/>
      <c r="F22" s="41"/>
      <c r="G22" s="41"/>
      <c r="H22" s="41"/>
      <c r="I22" s="40"/>
      <c r="J22" s="1"/>
      <c r="M22" s="30"/>
    </row>
    <row r="23" spans="1:14" ht="24" x14ac:dyDescent="0.2">
      <c r="A23" s="39"/>
      <c r="B23" s="38"/>
      <c r="C23" s="38"/>
      <c r="D23" s="38"/>
      <c r="E23" s="38"/>
      <c r="F23" s="37"/>
      <c r="G23" s="36" t="s">
        <v>9</v>
      </c>
      <c r="H23" s="36" t="s">
        <v>8</v>
      </c>
      <c r="I23" s="35" t="s">
        <v>7</v>
      </c>
      <c r="J23" s="1"/>
    </row>
    <row r="24" spans="1:14" x14ac:dyDescent="0.2">
      <c r="A24" s="34" t="s">
        <v>6</v>
      </c>
      <c r="B24" s="33"/>
      <c r="C24" s="33"/>
      <c r="D24" s="33"/>
      <c r="E24" s="15"/>
      <c r="F24" s="21">
        <v>1</v>
      </c>
      <c r="G24" s="13">
        <f ca="1">SUMIF(F15:$G$19,F24,$G$15:$G$19)</f>
        <v>2000</v>
      </c>
      <c r="H24" s="13">
        <v>0</v>
      </c>
      <c r="I24" s="6">
        <f ca="1">SUM(G24:H24)</f>
        <v>2000</v>
      </c>
      <c r="J24" s="1"/>
    </row>
    <row r="25" spans="1:14" x14ac:dyDescent="0.2">
      <c r="A25" s="20" t="s">
        <v>5</v>
      </c>
      <c r="B25" s="19"/>
      <c r="C25" s="19"/>
      <c r="D25" s="19"/>
      <c r="E25" s="19"/>
      <c r="F25" s="18">
        <v>2</v>
      </c>
      <c r="G25" s="13">
        <f ca="1">SUMIF(F15:$G$17,F25,$G$15:$G$17)</f>
        <v>1567.76</v>
      </c>
      <c r="H25" s="13">
        <v>0</v>
      </c>
      <c r="I25" s="6">
        <f ca="1">SUM(G25:H25)</f>
        <v>1567.76</v>
      </c>
      <c r="J25" s="1"/>
    </row>
    <row r="26" spans="1:14" x14ac:dyDescent="0.2">
      <c r="A26" s="32" t="s">
        <v>4</v>
      </c>
      <c r="B26" s="31"/>
      <c r="C26" s="31"/>
      <c r="D26" s="31"/>
      <c r="E26" s="15"/>
      <c r="F26" s="14">
        <v>3</v>
      </c>
      <c r="G26" s="13">
        <f ca="1">SUMIF(F15:$G$17,F26,$G$15:$G$17)</f>
        <v>1479.33</v>
      </c>
      <c r="H26" s="13">
        <v>0</v>
      </c>
      <c r="I26" s="6">
        <f ca="1">SUM(G26:H26)</f>
        <v>1479.33</v>
      </c>
      <c r="J26" s="1"/>
      <c r="M26" s="30"/>
    </row>
    <row r="27" spans="1:14" x14ac:dyDescent="0.2">
      <c r="A27" s="12" t="s">
        <v>3</v>
      </c>
      <c r="B27" s="11"/>
      <c r="C27" s="29"/>
      <c r="D27" s="10"/>
      <c r="E27" s="9"/>
      <c r="F27" s="8"/>
      <c r="G27" s="6">
        <f ca="1">SUM(G24:G26)</f>
        <v>5047.09</v>
      </c>
      <c r="H27" s="6">
        <f>SUM(H24:H26)</f>
        <v>0</v>
      </c>
      <c r="I27" s="6">
        <f ca="1">SUM(I24:I26)</f>
        <v>5047.09</v>
      </c>
      <c r="J27" s="1"/>
    </row>
    <row r="28" spans="1:14" x14ac:dyDescent="0.2">
      <c r="A28" s="28"/>
      <c r="B28" s="27"/>
      <c r="C28" s="26"/>
      <c r="D28" s="4"/>
      <c r="E28" s="25"/>
      <c r="F28" s="25"/>
      <c r="G28" s="24"/>
      <c r="H28" s="24"/>
      <c r="I28" s="24"/>
      <c r="J28" s="1"/>
    </row>
    <row r="29" spans="1:14" x14ac:dyDescent="0.2">
      <c r="A29" s="20" t="s">
        <v>6</v>
      </c>
      <c r="B29" s="22"/>
      <c r="C29" s="22"/>
      <c r="D29" s="22"/>
      <c r="E29" s="15"/>
      <c r="F29" s="21">
        <v>1</v>
      </c>
      <c r="G29" s="13">
        <v>2000</v>
      </c>
      <c r="H29" s="13">
        <v>0</v>
      </c>
      <c r="I29" s="6">
        <f>G29+H29</f>
        <v>2000</v>
      </c>
      <c r="J29" s="1"/>
    </row>
    <row r="30" spans="1:14" x14ac:dyDescent="0.2">
      <c r="A30" s="20" t="s">
        <v>5</v>
      </c>
      <c r="B30" s="19"/>
      <c r="C30" s="19"/>
      <c r="D30" s="19"/>
      <c r="E30" s="19"/>
      <c r="F30" s="18">
        <v>2</v>
      </c>
      <c r="G30" s="13">
        <v>2500</v>
      </c>
      <c r="H30" s="13">
        <v>0</v>
      </c>
      <c r="I30" s="6">
        <f>G30+H30</f>
        <v>2500</v>
      </c>
      <c r="J30" s="1"/>
    </row>
    <row r="31" spans="1:14" x14ac:dyDescent="0.2">
      <c r="A31" s="82" t="s">
        <v>4</v>
      </c>
      <c r="B31" s="16"/>
      <c r="C31" s="16"/>
      <c r="D31" s="16"/>
      <c r="E31" s="15"/>
      <c r="F31" s="14">
        <v>3</v>
      </c>
      <c r="G31" s="13">
        <v>1500</v>
      </c>
      <c r="H31" s="13">
        <v>0</v>
      </c>
      <c r="I31" s="6">
        <f>G31+H31</f>
        <v>1500</v>
      </c>
      <c r="J31" s="1"/>
    </row>
    <row r="32" spans="1:14" x14ac:dyDescent="0.2">
      <c r="A32" s="12" t="s">
        <v>3</v>
      </c>
      <c r="B32" s="11"/>
      <c r="C32" s="10"/>
      <c r="D32" s="10"/>
      <c r="E32" s="9"/>
      <c r="F32" s="8"/>
      <c r="G32" s="6">
        <f>SUM(G29:G31)</f>
        <v>6000</v>
      </c>
      <c r="H32" s="7">
        <f>SUM(H29:H31)</f>
        <v>0</v>
      </c>
      <c r="I32" s="6">
        <v>5000</v>
      </c>
      <c r="J32" s="1"/>
    </row>
    <row r="33" spans="1:10" x14ac:dyDescent="0.2">
      <c r="A33" s="5" t="s">
        <v>51</v>
      </c>
      <c r="B33" s="5"/>
      <c r="C33" s="5"/>
      <c r="J33" s="1"/>
    </row>
    <row r="34" spans="1:10" x14ac:dyDescent="0.2">
      <c r="A34" s="4"/>
      <c r="B34" s="4"/>
      <c r="C34" s="4"/>
      <c r="J34" s="1"/>
    </row>
    <row r="35" spans="1:10" x14ac:dyDescent="0.2">
      <c r="A35" s="3" t="s">
        <v>1</v>
      </c>
      <c r="B35" s="3"/>
      <c r="C35" s="3"/>
      <c r="D35" s="3"/>
      <c r="E35" s="3"/>
      <c r="F35" s="3"/>
      <c r="G35" s="3"/>
      <c r="H35" s="3"/>
      <c r="I35" s="3"/>
      <c r="J35" s="1"/>
    </row>
    <row r="36" spans="1:10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  <c r="J36" s="1"/>
    </row>
    <row r="37" spans="1:10" x14ac:dyDescent="0.2">
      <c r="A37" s="2"/>
      <c r="J37" s="1"/>
    </row>
  </sheetData>
  <mergeCells count="9">
    <mergeCell ref="A33:C33"/>
    <mergeCell ref="A35:I35"/>
    <mergeCell ref="A36:I36"/>
    <mergeCell ref="A1:I1"/>
    <mergeCell ref="A2:I2"/>
    <mergeCell ref="A3:I3"/>
    <mergeCell ref="A22:I22"/>
    <mergeCell ref="A24:D24"/>
    <mergeCell ref="A26:D26"/>
  </mergeCells>
  <pageMargins left="0.511811024" right="0.511811024" top="0.78740157499999996" bottom="0.78740157499999996" header="0.31496062000000002" footer="0.31496062000000002"/>
  <pageSetup paperSize="9" scale="9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1CFB-E7CC-6B40-9264-5567DBE33082}">
  <sheetPr>
    <pageSetUpPr fitToPage="1"/>
  </sheetPr>
  <dimension ref="A1:J35"/>
  <sheetViews>
    <sheetView topLeftCell="A6" workbookViewId="0">
      <selection sqref="A1:O51"/>
    </sheetView>
  </sheetViews>
  <sheetFormatPr baseColWidth="10" defaultColWidth="8.83203125" defaultRowHeight="15" x14ac:dyDescent="0.2"/>
  <cols>
    <col min="1" max="1" width="9.83203125" customWidth="1"/>
    <col min="4" max="4" width="23.83203125" customWidth="1"/>
    <col min="5" max="5" width="15.5" customWidth="1"/>
    <col min="10" max="10" width="10.6640625" bestFit="1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</row>
    <row r="2" spans="1:10" ht="16" x14ac:dyDescent="0.2">
      <c r="A2" s="78" t="s">
        <v>58</v>
      </c>
      <c r="B2" s="77"/>
      <c r="C2" s="77"/>
      <c r="D2" s="77"/>
      <c r="E2" s="77"/>
      <c r="F2" s="77"/>
      <c r="G2" s="77"/>
      <c r="H2" s="77"/>
      <c r="I2" s="76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</row>
    <row r="5" spans="1:10" ht="16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</row>
    <row r="15" spans="1:10" x14ac:dyDescent="0.2">
      <c r="A15" s="55">
        <v>45392</v>
      </c>
      <c r="B15" s="53">
        <v>172</v>
      </c>
      <c r="C15" s="53" t="s">
        <v>20</v>
      </c>
      <c r="D15" s="52" t="s">
        <v>19</v>
      </c>
      <c r="E15" s="52" t="s">
        <v>18</v>
      </c>
      <c r="F15" s="52">
        <v>2</v>
      </c>
      <c r="G15" s="51">
        <v>1360</v>
      </c>
      <c r="H15" s="51"/>
      <c r="I15" s="50">
        <f>G15+H15</f>
        <v>1360</v>
      </c>
      <c r="J15" s="83">
        <v>45394</v>
      </c>
    </row>
    <row r="16" spans="1:10" x14ac:dyDescent="0.2">
      <c r="A16" s="55">
        <v>45385</v>
      </c>
      <c r="B16" s="53">
        <v>8</v>
      </c>
      <c r="C16" s="53" t="s">
        <v>17</v>
      </c>
      <c r="D16" s="52" t="s">
        <v>57</v>
      </c>
      <c r="E16" s="52" t="s">
        <v>15</v>
      </c>
      <c r="F16" s="52">
        <v>3</v>
      </c>
      <c r="G16" s="51">
        <v>1500</v>
      </c>
      <c r="H16" s="51"/>
      <c r="I16" s="50">
        <f>G16+H16</f>
        <v>1500</v>
      </c>
      <c r="J16" s="83">
        <v>45392</v>
      </c>
    </row>
    <row r="17" spans="1:10" x14ac:dyDescent="0.2">
      <c r="A17" s="55">
        <v>45413</v>
      </c>
      <c r="B17" s="54">
        <v>45383</v>
      </c>
      <c r="C17" s="53" t="s">
        <v>13</v>
      </c>
      <c r="D17" s="52" t="s">
        <v>14</v>
      </c>
      <c r="E17" s="52" t="s">
        <v>11</v>
      </c>
      <c r="F17" s="52">
        <v>1</v>
      </c>
      <c r="G17" s="51">
        <v>1000</v>
      </c>
      <c r="H17" s="51"/>
      <c r="I17" s="50">
        <f>G17+H17</f>
        <v>1000</v>
      </c>
      <c r="J17" s="83">
        <v>45418</v>
      </c>
    </row>
    <row r="18" spans="1:10" x14ac:dyDescent="0.2">
      <c r="A18" s="55">
        <v>45413</v>
      </c>
      <c r="B18" s="54">
        <v>45383</v>
      </c>
      <c r="C18" s="53" t="s">
        <v>13</v>
      </c>
      <c r="D18" s="52" t="s">
        <v>52</v>
      </c>
      <c r="E18" s="52" t="s">
        <v>11</v>
      </c>
      <c r="F18" s="52">
        <v>1</v>
      </c>
      <c r="G18" s="51">
        <v>1000</v>
      </c>
      <c r="H18" s="51"/>
      <c r="I18" s="50">
        <f>G18+H18</f>
        <v>1000</v>
      </c>
      <c r="J18" s="83">
        <v>45432</v>
      </c>
    </row>
    <row r="19" spans="1:10" x14ac:dyDescent="0.2">
      <c r="A19" s="49"/>
      <c r="B19" s="48"/>
      <c r="C19" s="47"/>
      <c r="D19" s="47"/>
      <c r="E19" s="47"/>
      <c r="F19" s="13"/>
      <c r="G19" s="13">
        <f>SUM(G15:G18)</f>
        <v>4860</v>
      </c>
      <c r="H19" s="13">
        <f>SUM(H15:H15)</f>
        <v>0</v>
      </c>
      <c r="I19" s="13">
        <f>SUM(G19:H19)</f>
        <v>4860</v>
      </c>
    </row>
    <row r="20" spans="1:10" x14ac:dyDescent="0.2">
      <c r="A20" s="46"/>
      <c r="B20" s="45"/>
      <c r="C20" s="44"/>
      <c r="D20" s="44"/>
      <c r="E20" s="44"/>
      <c r="F20" s="43"/>
      <c r="G20" s="43"/>
      <c r="H20" s="43"/>
      <c r="I20" s="43"/>
    </row>
    <row r="21" spans="1:10" x14ac:dyDescent="0.2">
      <c r="A21" s="42" t="s">
        <v>10</v>
      </c>
      <c r="B21" s="41"/>
      <c r="C21" s="41"/>
      <c r="D21" s="41"/>
      <c r="E21" s="41"/>
      <c r="F21" s="41"/>
      <c r="G21" s="41"/>
      <c r="H21" s="41"/>
      <c r="I21" s="40"/>
    </row>
    <row r="22" spans="1:10" ht="24" x14ac:dyDescent="0.2">
      <c r="A22" s="39"/>
      <c r="B22" s="38"/>
      <c r="C22" s="38"/>
      <c r="D22" s="38"/>
      <c r="E22" s="38"/>
      <c r="F22" s="37"/>
      <c r="G22" s="36" t="s">
        <v>9</v>
      </c>
      <c r="H22" s="36" t="s">
        <v>8</v>
      </c>
      <c r="I22" s="35" t="s">
        <v>7</v>
      </c>
    </row>
    <row r="23" spans="1:10" x14ac:dyDescent="0.2">
      <c r="A23" s="34" t="s">
        <v>6</v>
      </c>
      <c r="B23" s="33"/>
      <c r="C23" s="33"/>
      <c r="D23" s="33"/>
      <c r="E23" s="15"/>
      <c r="F23" s="21">
        <v>1</v>
      </c>
      <c r="G23" s="13">
        <f ca="1">SUMIF(F15:$G$18,F23,$G$15:$G$18)</f>
        <v>2000</v>
      </c>
      <c r="H23" s="13">
        <v>0</v>
      </c>
      <c r="I23" s="6">
        <f ca="1">SUM(G23:H23)</f>
        <v>2000</v>
      </c>
    </row>
    <row r="24" spans="1:10" x14ac:dyDescent="0.2">
      <c r="A24" s="20" t="s">
        <v>5</v>
      </c>
      <c r="B24" s="19"/>
      <c r="C24" s="19"/>
      <c r="D24" s="19"/>
      <c r="E24" s="19"/>
      <c r="F24" s="18">
        <v>2</v>
      </c>
      <c r="G24" s="13">
        <f ca="1">SUMIF(F15:$G$16,F24,$G$15:$G$16)</f>
        <v>1360</v>
      </c>
      <c r="H24" s="13">
        <v>0</v>
      </c>
      <c r="I24" s="6">
        <f ca="1">SUM(G24:H24)</f>
        <v>1360</v>
      </c>
    </row>
    <row r="25" spans="1:10" x14ac:dyDescent="0.2">
      <c r="A25" s="32" t="s">
        <v>4</v>
      </c>
      <c r="B25" s="31"/>
      <c r="C25" s="31"/>
      <c r="D25" s="31"/>
      <c r="E25" s="15"/>
      <c r="F25" s="14">
        <v>3</v>
      </c>
      <c r="G25" s="13">
        <f ca="1">SUMIF(F15:$G$16,F25,$G$15:$G$16)</f>
        <v>1500</v>
      </c>
      <c r="H25" s="13">
        <v>0</v>
      </c>
      <c r="I25" s="6">
        <f ca="1">SUM(G25:H25)</f>
        <v>1500</v>
      </c>
    </row>
    <row r="26" spans="1:10" x14ac:dyDescent="0.2">
      <c r="A26" s="12" t="s">
        <v>3</v>
      </c>
      <c r="B26" s="11"/>
      <c r="C26" s="29"/>
      <c r="D26" s="10"/>
      <c r="E26" s="9"/>
      <c r="F26" s="8"/>
      <c r="G26" s="6">
        <f ca="1">SUM(G23:G25)</f>
        <v>4860</v>
      </c>
      <c r="H26" s="6">
        <f>SUM(H23:H25)</f>
        <v>0</v>
      </c>
      <c r="I26" s="6">
        <f ca="1">SUM(I23:I25)</f>
        <v>4860</v>
      </c>
    </row>
    <row r="27" spans="1:10" x14ac:dyDescent="0.2">
      <c r="A27" s="28"/>
      <c r="B27" s="27"/>
      <c r="C27" s="26"/>
      <c r="D27" s="4"/>
      <c r="E27" s="25"/>
      <c r="F27" s="25"/>
      <c r="G27" s="24"/>
      <c r="H27" s="24"/>
      <c r="I27" s="24"/>
    </row>
    <row r="28" spans="1:10" x14ac:dyDescent="0.2">
      <c r="A28" s="20" t="s">
        <v>6</v>
      </c>
      <c r="B28" s="22"/>
      <c r="C28" s="22"/>
      <c r="D28" s="22"/>
      <c r="E28" s="15"/>
      <c r="F28" s="21">
        <v>1</v>
      </c>
      <c r="G28" s="13">
        <v>2000</v>
      </c>
      <c r="H28" s="13">
        <v>0</v>
      </c>
      <c r="I28" s="6">
        <f>G28+H28</f>
        <v>2000</v>
      </c>
    </row>
    <row r="29" spans="1:10" x14ac:dyDescent="0.2">
      <c r="A29" s="20" t="s">
        <v>5</v>
      </c>
      <c r="B29" s="19"/>
      <c r="C29" s="19"/>
      <c r="D29" s="19"/>
      <c r="E29" s="19"/>
      <c r="F29" s="18">
        <v>2</v>
      </c>
      <c r="G29" s="13">
        <v>2500</v>
      </c>
      <c r="H29" s="13">
        <v>0</v>
      </c>
      <c r="I29" s="6">
        <f>G29+H29</f>
        <v>2500</v>
      </c>
    </row>
    <row r="30" spans="1:10" x14ac:dyDescent="0.2">
      <c r="A30" s="82" t="s">
        <v>4</v>
      </c>
      <c r="B30" s="16"/>
      <c r="C30" s="16"/>
      <c r="D30" s="16"/>
      <c r="E30" s="15"/>
      <c r="F30" s="14">
        <v>3</v>
      </c>
      <c r="G30" s="13">
        <v>1500</v>
      </c>
      <c r="H30" s="13">
        <v>0</v>
      </c>
      <c r="I30" s="6">
        <f>G30+H30</f>
        <v>1500</v>
      </c>
    </row>
    <row r="31" spans="1:10" x14ac:dyDescent="0.2">
      <c r="A31" s="12" t="s">
        <v>3</v>
      </c>
      <c r="B31" s="11"/>
      <c r="C31" s="10"/>
      <c r="D31" s="10"/>
      <c r="E31" s="9"/>
      <c r="F31" s="8"/>
      <c r="G31" s="6">
        <f>SUM(G28:G30)</f>
        <v>6000</v>
      </c>
      <c r="H31" s="7">
        <f>SUM(H28:H30)</f>
        <v>0</v>
      </c>
      <c r="I31" s="6">
        <v>5000</v>
      </c>
    </row>
    <row r="32" spans="1:10" x14ac:dyDescent="0.2">
      <c r="A32" s="5" t="s">
        <v>56</v>
      </c>
      <c r="B32" s="5"/>
      <c r="C32" s="5"/>
    </row>
    <row r="33" spans="1:9" x14ac:dyDescent="0.2">
      <c r="A33" s="4"/>
      <c r="B33" s="4"/>
      <c r="C33" s="4"/>
    </row>
    <row r="34" spans="1:9" x14ac:dyDescent="0.2">
      <c r="A34" s="3" t="s">
        <v>1</v>
      </c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 t="s">
        <v>0</v>
      </c>
      <c r="B35" s="3"/>
      <c r="C35" s="3"/>
      <c r="D35" s="3"/>
      <c r="E35" s="3"/>
      <c r="F35" s="3"/>
      <c r="G35" s="3"/>
      <c r="H35" s="3"/>
      <c r="I35" s="3"/>
    </row>
  </sheetData>
  <mergeCells count="9">
    <mergeCell ref="A32:C32"/>
    <mergeCell ref="A34:I34"/>
    <mergeCell ref="A35:I35"/>
    <mergeCell ref="A1:I1"/>
    <mergeCell ref="A2:I2"/>
    <mergeCell ref="A3:I3"/>
    <mergeCell ref="A21:I21"/>
    <mergeCell ref="A23:D23"/>
    <mergeCell ref="A25:D25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B170-0EA8-2E4B-8701-8D2220D55014}">
  <sheetPr>
    <pageSetUpPr fitToPage="1"/>
  </sheetPr>
  <dimension ref="A1:J36"/>
  <sheetViews>
    <sheetView topLeftCell="A12" workbookViewId="0">
      <selection sqref="A1:O51"/>
    </sheetView>
  </sheetViews>
  <sheetFormatPr baseColWidth="10" defaultColWidth="8.83203125" defaultRowHeight="15" x14ac:dyDescent="0.2"/>
  <cols>
    <col min="4" max="4" width="36.5" customWidth="1"/>
    <col min="10" max="10" width="10.6640625" bestFit="1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</row>
    <row r="2" spans="1:10" ht="16" x14ac:dyDescent="0.2">
      <c r="A2" s="78" t="s">
        <v>61</v>
      </c>
      <c r="B2" s="77"/>
      <c r="C2" s="77"/>
      <c r="D2" s="77"/>
      <c r="E2" s="77"/>
      <c r="F2" s="77"/>
      <c r="G2" s="77"/>
      <c r="H2" s="77"/>
      <c r="I2" s="76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</row>
    <row r="5" spans="1:10" ht="16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</row>
    <row r="15" spans="1:10" x14ac:dyDescent="0.2">
      <c r="A15" s="55">
        <v>45440</v>
      </c>
      <c r="B15" s="53">
        <v>197</v>
      </c>
      <c r="C15" s="53" t="s">
        <v>20</v>
      </c>
      <c r="D15" s="52" t="s">
        <v>19</v>
      </c>
      <c r="E15" s="52" t="s">
        <v>18</v>
      </c>
      <c r="F15" s="52">
        <v>2</v>
      </c>
      <c r="G15" s="51">
        <v>1067</v>
      </c>
      <c r="H15" s="51"/>
      <c r="I15" s="50">
        <f>G15+H15</f>
        <v>1067</v>
      </c>
      <c r="J15" s="83">
        <v>45441</v>
      </c>
    </row>
    <row r="16" spans="1:10" x14ac:dyDescent="0.2">
      <c r="A16" s="55">
        <v>45433</v>
      </c>
      <c r="B16" s="53">
        <v>194</v>
      </c>
      <c r="C16" s="53" t="s">
        <v>20</v>
      </c>
      <c r="D16" s="52" t="s">
        <v>19</v>
      </c>
      <c r="E16" s="52" t="s">
        <v>18</v>
      </c>
      <c r="F16" s="52">
        <v>2</v>
      </c>
      <c r="G16" s="51">
        <v>240</v>
      </c>
      <c r="H16" s="51"/>
      <c r="I16" s="50">
        <f>G16+H16</f>
        <v>240</v>
      </c>
      <c r="J16" s="83">
        <v>45434</v>
      </c>
    </row>
    <row r="17" spans="1:10" ht="24" x14ac:dyDescent="0.2">
      <c r="A17" s="55">
        <v>45418</v>
      </c>
      <c r="B17" s="53">
        <v>31993</v>
      </c>
      <c r="C17" s="53" t="s">
        <v>17</v>
      </c>
      <c r="D17" s="52" t="s">
        <v>60</v>
      </c>
      <c r="E17" s="52" t="s">
        <v>15</v>
      </c>
      <c r="F17" s="52">
        <v>3</v>
      </c>
      <c r="G17" s="51">
        <v>1000</v>
      </c>
      <c r="H17" s="51"/>
      <c r="I17" s="50">
        <f>G17+H17</f>
        <v>1000</v>
      </c>
      <c r="J17" s="83">
        <v>45419</v>
      </c>
    </row>
    <row r="18" spans="1:10" ht="24" x14ac:dyDescent="0.2">
      <c r="A18" s="55">
        <v>42</v>
      </c>
      <c r="B18" s="53">
        <v>45443</v>
      </c>
      <c r="C18" s="53" t="s">
        <v>17</v>
      </c>
      <c r="D18" s="52" t="s">
        <v>53</v>
      </c>
      <c r="E18" s="52" t="s">
        <v>15</v>
      </c>
      <c r="F18" s="52">
        <v>3</v>
      </c>
      <c r="G18" s="51">
        <v>500</v>
      </c>
      <c r="H18" s="51"/>
      <c r="I18" s="50">
        <f>G18+H18</f>
        <v>500</v>
      </c>
      <c r="J18" s="83">
        <v>45443</v>
      </c>
    </row>
    <row r="19" spans="1:10" ht="24" x14ac:dyDescent="0.2">
      <c r="A19" s="55">
        <v>45444</v>
      </c>
      <c r="B19" s="54">
        <v>45413</v>
      </c>
      <c r="C19" s="53" t="s">
        <v>13</v>
      </c>
      <c r="D19" s="52" t="s">
        <v>14</v>
      </c>
      <c r="E19" s="52" t="s">
        <v>11</v>
      </c>
      <c r="F19" s="52">
        <v>1</v>
      </c>
      <c r="G19" s="51">
        <v>1000</v>
      </c>
      <c r="H19" s="51"/>
      <c r="I19" s="50">
        <f>G19+H19</f>
        <v>1000</v>
      </c>
    </row>
    <row r="20" spans="1:10" x14ac:dyDescent="0.2">
      <c r="A20" s="49"/>
      <c r="B20" s="48"/>
      <c r="C20" s="47"/>
      <c r="D20" s="47"/>
      <c r="E20" s="47"/>
      <c r="F20" s="13"/>
      <c r="G20" s="13">
        <f>SUM(G15:G19)</f>
        <v>3807</v>
      </c>
      <c r="H20" s="13">
        <f>SUM(H15:H15)</f>
        <v>0</v>
      </c>
      <c r="I20" s="13">
        <f>SUM(G20:H20)</f>
        <v>3807</v>
      </c>
    </row>
    <row r="21" spans="1:10" x14ac:dyDescent="0.2">
      <c r="A21" s="46"/>
      <c r="B21" s="45"/>
      <c r="C21" s="44"/>
      <c r="D21" s="44"/>
      <c r="E21" s="44"/>
      <c r="F21" s="43"/>
      <c r="G21" s="43"/>
      <c r="H21" s="43"/>
      <c r="I21" s="43"/>
    </row>
    <row r="22" spans="1:10" x14ac:dyDescent="0.2">
      <c r="A22" s="42" t="s">
        <v>10</v>
      </c>
      <c r="B22" s="41"/>
      <c r="C22" s="41"/>
      <c r="D22" s="41"/>
      <c r="E22" s="41"/>
      <c r="F22" s="41"/>
      <c r="G22" s="41"/>
      <c r="H22" s="41"/>
      <c r="I22" s="40"/>
    </row>
    <row r="23" spans="1:10" ht="24" x14ac:dyDescent="0.2">
      <c r="A23" s="39"/>
      <c r="B23" s="38"/>
      <c r="C23" s="38"/>
      <c r="D23" s="38"/>
      <c r="E23" s="38"/>
      <c r="F23" s="37"/>
      <c r="G23" s="36" t="s">
        <v>9</v>
      </c>
      <c r="H23" s="36" t="s">
        <v>8</v>
      </c>
      <c r="I23" s="35" t="s">
        <v>7</v>
      </c>
    </row>
    <row r="24" spans="1:10" x14ac:dyDescent="0.2">
      <c r="A24" s="34" t="s">
        <v>6</v>
      </c>
      <c r="B24" s="33"/>
      <c r="C24" s="33"/>
      <c r="D24" s="33"/>
      <c r="E24" s="15"/>
      <c r="F24" s="21">
        <v>1</v>
      </c>
      <c r="G24" s="13">
        <f ca="1">SUMIF(F15:$G$19,F24,$G$15:$G$19)</f>
        <v>1000</v>
      </c>
      <c r="H24" s="13">
        <v>0</v>
      </c>
      <c r="I24" s="6">
        <f ca="1">SUM(G24:H24)</f>
        <v>1000</v>
      </c>
    </row>
    <row r="25" spans="1:10" x14ac:dyDescent="0.2">
      <c r="A25" s="20" t="s">
        <v>5</v>
      </c>
      <c r="B25" s="19"/>
      <c r="C25" s="19"/>
      <c r="D25" s="19"/>
      <c r="E25" s="19"/>
      <c r="F25" s="18">
        <v>2</v>
      </c>
      <c r="G25" s="13">
        <f ca="1">SUMIF(F15:$G$17,F25,$G$15:$G$17)</f>
        <v>1307</v>
      </c>
      <c r="H25" s="13">
        <v>0</v>
      </c>
      <c r="I25" s="6">
        <f ca="1">SUM(G25:H25)</f>
        <v>1307</v>
      </c>
    </row>
    <row r="26" spans="1:10" x14ac:dyDescent="0.2">
      <c r="A26" s="32" t="s">
        <v>4</v>
      </c>
      <c r="B26" s="31"/>
      <c r="C26" s="31"/>
      <c r="D26" s="31"/>
      <c r="E26" s="15"/>
      <c r="F26" s="14">
        <v>3</v>
      </c>
      <c r="G26" s="13">
        <f ca="1">SUMIF(F15:$G$17,F26,$G$15:$G$17)</f>
        <v>1000</v>
      </c>
      <c r="H26" s="13">
        <v>0</v>
      </c>
      <c r="I26" s="6">
        <f ca="1">SUM(G26:H26)</f>
        <v>1000</v>
      </c>
    </row>
    <row r="27" spans="1:10" x14ac:dyDescent="0.2">
      <c r="A27" s="12" t="s">
        <v>3</v>
      </c>
      <c r="B27" s="11"/>
      <c r="C27" s="29"/>
      <c r="D27" s="10"/>
      <c r="E27" s="9"/>
      <c r="F27" s="8"/>
      <c r="G27" s="6">
        <f ca="1">SUM(G24:G26)</f>
        <v>3307</v>
      </c>
      <c r="H27" s="6">
        <f>SUM(H24:H26)</f>
        <v>0</v>
      </c>
      <c r="I27" s="6">
        <f ca="1">SUM(I24:I26)</f>
        <v>3307</v>
      </c>
    </row>
    <row r="28" spans="1:10" x14ac:dyDescent="0.2">
      <c r="A28" s="28"/>
      <c r="B28" s="27"/>
      <c r="C28" s="26"/>
      <c r="D28" s="4"/>
      <c r="E28" s="25"/>
      <c r="F28" s="25"/>
      <c r="G28" s="24"/>
      <c r="H28" s="24"/>
      <c r="I28" s="24"/>
    </row>
    <row r="29" spans="1:10" x14ac:dyDescent="0.2">
      <c r="A29" s="20" t="s">
        <v>6</v>
      </c>
      <c r="B29" s="22"/>
      <c r="C29" s="22"/>
      <c r="D29" s="22"/>
      <c r="E29" s="15"/>
      <c r="F29" s="21">
        <v>1</v>
      </c>
      <c r="G29" s="13">
        <v>2000</v>
      </c>
      <c r="H29" s="13">
        <v>0</v>
      </c>
      <c r="I29" s="6">
        <f>G29+H29</f>
        <v>2000</v>
      </c>
    </row>
    <row r="30" spans="1:10" x14ac:dyDescent="0.2">
      <c r="A30" s="20" t="s">
        <v>5</v>
      </c>
      <c r="B30" s="19"/>
      <c r="C30" s="19"/>
      <c r="D30" s="19"/>
      <c r="E30" s="19"/>
      <c r="F30" s="18">
        <v>2</v>
      </c>
      <c r="G30" s="13">
        <v>2500</v>
      </c>
      <c r="H30" s="13">
        <v>0</v>
      </c>
      <c r="I30" s="6">
        <f>G30+H30</f>
        <v>2500</v>
      </c>
    </row>
    <row r="31" spans="1:10" x14ac:dyDescent="0.2">
      <c r="A31" s="82" t="s">
        <v>4</v>
      </c>
      <c r="B31" s="16"/>
      <c r="C31" s="16"/>
      <c r="D31" s="16"/>
      <c r="E31" s="15"/>
      <c r="F31" s="14">
        <v>3</v>
      </c>
      <c r="G31" s="13">
        <v>1500</v>
      </c>
      <c r="H31" s="13">
        <v>0</v>
      </c>
      <c r="I31" s="6">
        <f>G31+H31</f>
        <v>1500</v>
      </c>
    </row>
    <row r="32" spans="1:10" x14ac:dyDescent="0.2">
      <c r="A32" s="12" t="s">
        <v>3</v>
      </c>
      <c r="B32" s="11"/>
      <c r="C32" s="10"/>
      <c r="D32" s="10"/>
      <c r="E32" s="9"/>
      <c r="F32" s="8"/>
      <c r="G32" s="6">
        <f>SUM(G29:G31)</f>
        <v>6000</v>
      </c>
      <c r="H32" s="7">
        <f>SUM(H29:H31)</f>
        <v>0</v>
      </c>
      <c r="I32" s="6">
        <v>5000</v>
      </c>
    </row>
    <row r="33" spans="1:9" x14ac:dyDescent="0.2">
      <c r="A33" s="5" t="s">
        <v>59</v>
      </c>
      <c r="B33" s="5"/>
      <c r="C33" s="5"/>
    </row>
    <row r="34" spans="1:9" x14ac:dyDescent="0.2">
      <c r="A34" s="4"/>
      <c r="B34" s="4"/>
      <c r="C34" s="4"/>
    </row>
    <row r="35" spans="1:9" x14ac:dyDescent="0.2">
      <c r="A35" s="3" t="s">
        <v>1</v>
      </c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</row>
  </sheetData>
  <mergeCells count="9">
    <mergeCell ref="A33:C33"/>
    <mergeCell ref="A35:I35"/>
    <mergeCell ref="A36:I36"/>
    <mergeCell ref="A1:I1"/>
    <mergeCell ref="A2:I2"/>
    <mergeCell ref="A3:I3"/>
    <mergeCell ref="A22:I22"/>
    <mergeCell ref="A24:D24"/>
    <mergeCell ref="A26:D26"/>
  </mergeCells>
  <pageMargins left="0.511811024" right="0.511811024" top="0.78740157499999996" bottom="0.78740157499999996" header="0.31496062000000002" footer="0.31496062000000002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7BFE-20AE-7749-9BCF-96C404E49D6E}">
  <sheetPr>
    <pageSetUpPr fitToPage="1"/>
  </sheetPr>
  <dimension ref="A1:J36"/>
  <sheetViews>
    <sheetView topLeftCell="A11" zoomScale="160" zoomScaleNormal="160" workbookViewId="0">
      <selection sqref="A1:O51"/>
    </sheetView>
  </sheetViews>
  <sheetFormatPr baseColWidth="10" defaultColWidth="8.83203125" defaultRowHeight="15" x14ac:dyDescent="0.2"/>
  <cols>
    <col min="3" max="3" width="9.83203125" customWidth="1"/>
    <col min="4" max="4" width="23.6640625" customWidth="1"/>
    <col min="10" max="10" width="11" bestFit="1" customWidth="1"/>
  </cols>
  <sheetData>
    <row r="1" spans="1:10" ht="16" x14ac:dyDescent="0.2">
      <c r="A1" s="81" t="s">
        <v>47</v>
      </c>
      <c r="B1" s="80"/>
      <c r="C1" s="80"/>
      <c r="D1" s="80"/>
      <c r="E1" s="80"/>
      <c r="F1" s="80"/>
      <c r="G1" s="80"/>
      <c r="H1" s="80"/>
      <c r="I1" s="79"/>
    </row>
    <row r="2" spans="1:10" ht="16" x14ac:dyDescent="0.2">
      <c r="A2" s="78" t="s">
        <v>65</v>
      </c>
      <c r="B2" s="77"/>
      <c r="C2" s="77"/>
      <c r="D2" s="77"/>
      <c r="E2" s="77"/>
      <c r="F2" s="77"/>
      <c r="G2" s="77"/>
      <c r="H2" s="77"/>
      <c r="I2" s="76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10" ht="16" x14ac:dyDescent="0.2">
      <c r="A4" s="72" t="s">
        <v>45</v>
      </c>
      <c r="B4" s="71"/>
      <c r="C4" s="66"/>
      <c r="D4" s="69" t="s">
        <v>44</v>
      </c>
      <c r="E4" s="63"/>
      <c r="F4" s="63"/>
      <c r="G4" s="63"/>
      <c r="H4" s="63"/>
      <c r="I4" s="62"/>
    </row>
    <row r="5" spans="1:10" ht="16" x14ac:dyDescent="0.2">
      <c r="A5" s="72" t="s">
        <v>43</v>
      </c>
      <c r="B5" s="71"/>
      <c r="C5" s="66"/>
      <c r="D5" s="44" t="s">
        <v>42</v>
      </c>
      <c r="E5" s="44"/>
      <c r="F5" s="63"/>
      <c r="G5" s="63"/>
      <c r="H5" s="63"/>
      <c r="I5" s="62"/>
    </row>
    <row r="6" spans="1:10" ht="16" x14ac:dyDescent="0.2">
      <c r="A6" s="67" t="s">
        <v>41</v>
      </c>
      <c r="B6" s="66"/>
      <c r="C6" s="66"/>
      <c r="D6" s="68"/>
      <c r="E6" s="63"/>
      <c r="F6" s="63"/>
      <c r="G6" s="63"/>
      <c r="H6" s="63"/>
      <c r="I6" s="62"/>
    </row>
    <row r="7" spans="1:10" ht="16" x14ac:dyDescent="0.2">
      <c r="A7" s="67" t="s">
        <v>40</v>
      </c>
      <c r="B7" s="66"/>
      <c r="C7" s="66"/>
      <c r="D7" s="70" t="s">
        <v>39</v>
      </c>
      <c r="E7" s="63"/>
      <c r="F7" s="63"/>
      <c r="G7" s="63"/>
      <c r="H7" s="63"/>
      <c r="I7" s="62"/>
    </row>
    <row r="8" spans="1:10" ht="16" x14ac:dyDescent="0.2">
      <c r="A8" s="67" t="s">
        <v>38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10" ht="16" x14ac:dyDescent="0.2">
      <c r="A9" s="67" t="s">
        <v>37</v>
      </c>
      <c r="B9" s="66"/>
      <c r="C9" s="66"/>
      <c r="D9" s="68" t="s">
        <v>36</v>
      </c>
      <c r="E9" s="63"/>
      <c r="F9" s="63"/>
      <c r="G9" s="63"/>
      <c r="H9" s="63"/>
      <c r="I9" s="62"/>
    </row>
    <row r="10" spans="1:10" ht="16" x14ac:dyDescent="0.2">
      <c r="A10" s="67" t="s">
        <v>35</v>
      </c>
      <c r="B10" s="66"/>
      <c r="C10" s="66"/>
      <c r="D10" s="69" t="s">
        <v>34</v>
      </c>
      <c r="E10" s="63"/>
      <c r="F10" s="63"/>
      <c r="G10" s="63"/>
      <c r="H10" s="63"/>
      <c r="I10" s="62"/>
    </row>
    <row r="11" spans="1:10" ht="16" x14ac:dyDescent="0.2">
      <c r="A11" s="67" t="s">
        <v>33</v>
      </c>
      <c r="B11" s="66"/>
      <c r="C11" s="66"/>
      <c r="D11" s="68" t="s">
        <v>32</v>
      </c>
      <c r="E11" s="63"/>
      <c r="F11" s="63"/>
      <c r="G11" s="63"/>
      <c r="H11" s="63"/>
      <c r="I11" s="62"/>
    </row>
    <row r="12" spans="1:10" ht="16" x14ac:dyDescent="0.2">
      <c r="A12" s="67" t="s">
        <v>31</v>
      </c>
      <c r="B12" s="66"/>
      <c r="C12" s="66"/>
      <c r="D12" s="65">
        <v>60000</v>
      </c>
      <c r="E12" s="64" t="s">
        <v>30</v>
      </c>
      <c r="F12" s="63"/>
      <c r="G12" s="63"/>
      <c r="H12" s="63"/>
      <c r="I12" s="62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10" ht="52" x14ac:dyDescent="0.2">
      <c r="A14" s="61" t="s">
        <v>29</v>
      </c>
      <c r="B14" s="60" t="s">
        <v>28</v>
      </c>
      <c r="C14" s="60" t="s">
        <v>27</v>
      </c>
      <c r="D14" s="59" t="s">
        <v>26</v>
      </c>
      <c r="E14" s="59" t="s">
        <v>25</v>
      </c>
      <c r="F14" s="58" t="s">
        <v>24</v>
      </c>
      <c r="G14" s="58" t="s">
        <v>23</v>
      </c>
      <c r="H14" s="58" t="s">
        <v>8</v>
      </c>
      <c r="I14" s="57" t="s">
        <v>7</v>
      </c>
    </row>
    <row r="15" spans="1:10" x14ac:dyDescent="0.2">
      <c r="A15" s="55">
        <v>45458</v>
      </c>
      <c r="B15" s="53">
        <v>208</v>
      </c>
      <c r="C15" s="53" t="s">
        <v>20</v>
      </c>
      <c r="D15" s="52" t="s">
        <v>19</v>
      </c>
      <c r="E15" s="52" t="s">
        <v>18</v>
      </c>
      <c r="F15" s="52">
        <v>2</v>
      </c>
      <c r="G15" s="51">
        <v>1282</v>
      </c>
      <c r="H15" s="51"/>
      <c r="I15" s="50">
        <f>G15+H15</f>
        <v>1282</v>
      </c>
      <c r="J15" s="83">
        <v>45460</v>
      </c>
    </row>
    <row r="16" spans="1:10" ht="24" x14ac:dyDescent="0.2">
      <c r="A16" s="55">
        <v>45450</v>
      </c>
      <c r="B16" s="53">
        <v>6392</v>
      </c>
      <c r="C16" s="53" t="s">
        <v>17</v>
      </c>
      <c r="D16" s="52" t="s">
        <v>64</v>
      </c>
      <c r="E16" s="52" t="s">
        <v>15</v>
      </c>
      <c r="F16" s="52">
        <v>2</v>
      </c>
      <c r="G16" s="51">
        <v>110</v>
      </c>
      <c r="H16" s="51"/>
      <c r="I16" s="50">
        <f>G16+H16</f>
        <v>110</v>
      </c>
      <c r="J16" s="83">
        <v>45450</v>
      </c>
    </row>
    <row r="17" spans="1:10" ht="24" x14ac:dyDescent="0.2">
      <c r="A17" s="55">
        <v>45450</v>
      </c>
      <c r="B17" s="53">
        <v>6391</v>
      </c>
      <c r="C17" s="53" t="s">
        <v>17</v>
      </c>
      <c r="D17" s="52" t="s">
        <v>64</v>
      </c>
      <c r="E17" s="52" t="s">
        <v>15</v>
      </c>
      <c r="F17" s="52">
        <v>3</v>
      </c>
      <c r="G17" s="51">
        <v>1200</v>
      </c>
      <c r="H17" s="51"/>
      <c r="I17" s="50">
        <f>G17+H17</f>
        <v>1200</v>
      </c>
      <c r="J17" s="83">
        <v>45450</v>
      </c>
    </row>
    <row r="18" spans="1:10" ht="24" x14ac:dyDescent="0.2">
      <c r="A18" s="55">
        <v>45460</v>
      </c>
      <c r="B18" s="53">
        <v>1020314</v>
      </c>
      <c r="C18" s="53" t="s">
        <v>17</v>
      </c>
      <c r="D18" s="52" t="s">
        <v>63</v>
      </c>
      <c r="E18" s="52" t="s">
        <v>15</v>
      </c>
      <c r="F18" s="52">
        <v>3</v>
      </c>
      <c r="G18" s="51">
        <v>166</v>
      </c>
      <c r="H18" s="51"/>
      <c r="I18" s="50">
        <f>G18+H18</f>
        <v>166</v>
      </c>
      <c r="J18" s="83">
        <v>45460</v>
      </c>
    </row>
    <row r="19" spans="1:10" ht="24" x14ac:dyDescent="0.2">
      <c r="A19" s="55">
        <v>45474</v>
      </c>
      <c r="B19" s="54">
        <v>45444</v>
      </c>
      <c r="C19" s="53" t="s">
        <v>13</v>
      </c>
      <c r="D19" s="52" t="s">
        <v>14</v>
      </c>
      <c r="E19" s="52" t="s">
        <v>11</v>
      </c>
      <c r="F19" s="52">
        <v>1</v>
      </c>
      <c r="G19" s="51">
        <v>1000</v>
      </c>
      <c r="H19" s="51"/>
      <c r="I19" s="50">
        <f>G19+H19</f>
        <v>1000</v>
      </c>
    </row>
    <row r="20" spans="1:10" x14ac:dyDescent="0.2">
      <c r="A20" s="49"/>
      <c r="B20" s="48"/>
      <c r="C20" s="47"/>
      <c r="D20" s="47"/>
      <c r="E20" s="47"/>
      <c r="F20" s="13"/>
      <c r="G20" s="13">
        <f>SUM(G15:G19)</f>
        <v>3758</v>
      </c>
      <c r="H20" s="13">
        <f>SUM(H15:H15)</f>
        <v>0</v>
      </c>
      <c r="I20" s="13">
        <f>SUM(G20:H20)</f>
        <v>3758</v>
      </c>
    </row>
    <row r="21" spans="1:10" x14ac:dyDescent="0.2">
      <c r="A21" s="46"/>
      <c r="B21" s="45"/>
      <c r="C21" s="44"/>
      <c r="D21" s="44"/>
      <c r="E21" s="44"/>
      <c r="F21" s="43"/>
      <c r="G21" s="43"/>
      <c r="H21" s="43"/>
      <c r="I21" s="43"/>
    </row>
    <row r="22" spans="1:10" x14ac:dyDescent="0.2">
      <c r="A22" s="42" t="s">
        <v>10</v>
      </c>
      <c r="B22" s="41"/>
      <c r="C22" s="41"/>
      <c r="D22" s="41"/>
      <c r="E22" s="41"/>
      <c r="F22" s="41"/>
      <c r="G22" s="41"/>
      <c r="H22" s="41"/>
      <c r="I22" s="40"/>
    </row>
    <row r="23" spans="1:10" ht="24" x14ac:dyDescent="0.2">
      <c r="A23" s="39"/>
      <c r="B23" s="38"/>
      <c r="C23" s="38"/>
      <c r="D23" s="38"/>
      <c r="E23" s="38"/>
      <c r="F23" s="37"/>
      <c r="G23" s="36" t="s">
        <v>9</v>
      </c>
      <c r="H23" s="36" t="s">
        <v>8</v>
      </c>
      <c r="I23" s="35" t="s">
        <v>7</v>
      </c>
    </row>
    <row r="24" spans="1:10" x14ac:dyDescent="0.2">
      <c r="A24" s="34" t="s">
        <v>6</v>
      </c>
      <c r="B24" s="33"/>
      <c r="C24" s="33"/>
      <c r="D24" s="33"/>
      <c r="E24" s="15"/>
      <c r="F24" s="21">
        <v>1</v>
      </c>
      <c r="G24" s="13">
        <f ca="1">SUMIF(F15:$G$19,F24,$G$15:$G$19)</f>
        <v>1000</v>
      </c>
      <c r="H24" s="13">
        <v>0</v>
      </c>
      <c r="I24" s="6">
        <f ca="1">SUM(G24:H24)</f>
        <v>1000</v>
      </c>
    </row>
    <row r="25" spans="1:10" x14ac:dyDescent="0.2">
      <c r="A25" s="20" t="s">
        <v>5</v>
      </c>
      <c r="B25" s="19"/>
      <c r="C25" s="19"/>
      <c r="D25" s="19"/>
      <c r="E25" s="19"/>
      <c r="F25" s="18">
        <v>2</v>
      </c>
      <c r="G25" s="13">
        <f ca="1">SUMIF(F15:$G$17,F25,$G$15:$G$17)</f>
        <v>1392</v>
      </c>
      <c r="H25" s="13">
        <v>0</v>
      </c>
      <c r="I25" s="6">
        <f ca="1">SUM(G25:H25)</f>
        <v>1392</v>
      </c>
    </row>
    <row r="26" spans="1:10" x14ac:dyDescent="0.2">
      <c r="A26" s="32" t="s">
        <v>4</v>
      </c>
      <c r="B26" s="31"/>
      <c r="C26" s="31"/>
      <c r="D26" s="31"/>
      <c r="E26" s="15"/>
      <c r="F26" s="14">
        <v>3</v>
      </c>
      <c r="G26" s="13">
        <f ca="1">SUMIF(F15:$G$17,F26,$G$15:$G$17)</f>
        <v>1200</v>
      </c>
      <c r="H26" s="13">
        <v>0</v>
      </c>
      <c r="I26" s="6">
        <f ca="1">SUM(G26:H26)</f>
        <v>1200</v>
      </c>
    </row>
    <row r="27" spans="1:10" x14ac:dyDescent="0.2">
      <c r="A27" s="12" t="s">
        <v>3</v>
      </c>
      <c r="B27" s="11"/>
      <c r="C27" s="29"/>
      <c r="D27" s="10"/>
      <c r="E27" s="9"/>
      <c r="F27" s="8"/>
      <c r="G27" s="6">
        <f ca="1">SUM(G24:G26)</f>
        <v>3592</v>
      </c>
      <c r="H27" s="6">
        <f>SUM(H24:H26)</f>
        <v>0</v>
      </c>
      <c r="I27" s="6">
        <f ca="1">SUM(I24:I26)</f>
        <v>3592</v>
      </c>
    </row>
    <row r="28" spans="1:10" x14ac:dyDescent="0.2">
      <c r="A28" s="28"/>
      <c r="B28" s="27"/>
      <c r="C28" s="26"/>
      <c r="D28" s="4"/>
      <c r="E28" s="25"/>
      <c r="F28" s="25"/>
      <c r="G28" s="24"/>
      <c r="H28" s="24"/>
      <c r="I28" s="24"/>
    </row>
    <row r="29" spans="1:10" x14ac:dyDescent="0.2">
      <c r="A29" s="20" t="s">
        <v>6</v>
      </c>
      <c r="B29" s="22"/>
      <c r="C29" s="22"/>
      <c r="D29" s="22"/>
      <c r="E29" s="15"/>
      <c r="F29" s="21">
        <v>1</v>
      </c>
      <c r="G29" s="13">
        <v>2000</v>
      </c>
      <c r="H29" s="13">
        <v>0</v>
      </c>
      <c r="I29" s="6">
        <f>G29+H29</f>
        <v>2000</v>
      </c>
    </row>
    <row r="30" spans="1:10" x14ac:dyDescent="0.2">
      <c r="A30" s="20" t="s">
        <v>5</v>
      </c>
      <c r="B30" s="19"/>
      <c r="C30" s="19"/>
      <c r="D30" s="19"/>
      <c r="E30" s="19"/>
      <c r="F30" s="18">
        <v>2</v>
      </c>
      <c r="G30" s="13">
        <v>2500</v>
      </c>
      <c r="H30" s="13">
        <v>0</v>
      </c>
      <c r="I30" s="6">
        <f>G30+H30</f>
        <v>2500</v>
      </c>
    </row>
    <row r="31" spans="1:10" x14ac:dyDescent="0.2">
      <c r="A31" s="82" t="s">
        <v>4</v>
      </c>
      <c r="B31" s="16"/>
      <c r="C31" s="16"/>
      <c r="D31" s="16"/>
      <c r="E31" s="15"/>
      <c r="F31" s="14">
        <v>3</v>
      </c>
      <c r="G31" s="13">
        <v>1500</v>
      </c>
      <c r="H31" s="13">
        <v>0</v>
      </c>
      <c r="I31" s="6">
        <f>G31+H31</f>
        <v>1500</v>
      </c>
    </row>
    <row r="32" spans="1:10" x14ac:dyDescent="0.2">
      <c r="A32" s="12" t="s">
        <v>3</v>
      </c>
      <c r="B32" s="11"/>
      <c r="C32" s="10"/>
      <c r="D32" s="10"/>
      <c r="E32" s="9"/>
      <c r="F32" s="8"/>
      <c r="G32" s="6">
        <f>SUM(G29:G31)</f>
        <v>6000</v>
      </c>
      <c r="H32" s="7">
        <f>SUM(H29:H31)</f>
        <v>0</v>
      </c>
      <c r="I32" s="6">
        <v>5000</v>
      </c>
    </row>
    <row r="33" spans="1:9" x14ac:dyDescent="0.2">
      <c r="A33" s="5" t="s">
        <v>62</v>
      </c>
      <c r="B33" s="5"/>
      <c r="C33" s="5"/>
    </row>
    <row r="34" spans="1:9" x14ac:dyDescent="0.2">
      <c r="A34" s="4"/>
      <c r="B34" s="4"/>
      <c r="C34" s="4"/>
    </row>
    <row r="35" spans="1:9" x14ac:dyDescent="0.2">
      <c r="A35" s="3" t="s">
        <v>1</v>
      </c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</row>
  </sheetData>
  <mergeCells count="9">
    <mergeCell ref="A33:C33"/>
    <mergeCell ref="A35:I35"/>
    <mergeCell ref="A36:I36"/>
    <mergeCell ref="A1:I1"/>
    <mergeCell ref="A2:I2"/>
    <mergeCell ref="A3:I3"/>
    <mergeCell ref="A22:I22"/>
    <mergeCell ref="A24:D24"/>
    <mergeCell ref="A26:D26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CABREUVA JANEIRO 2024 (13)</vt:lpstr>
      <vt:lpstr>CABREUVA FEVEREIRO 2024</vt:lpstr>
      <vt:lpstr>CABREUVA MARÇO 2024</vt:lpstr>
      <vt:lpstr>CABREUVA ABRIL 2024</vt:lpstr>
      <vt:lpstr>CABREUVA MAIO 2024</vt:lpstr>
      <vt:lpstr>CABREUVA JUNHO 2024</vt:lpstr>
      <vt:lpstr>'CABREUVA ABRIL 2024'!Area_de_impressao</vt:lpstr>
      <vt:lpstr>'CABREUVA FEVEREIRO 2024'!Area_de_impressao</vt:lpstr>
      <vt:lpstr>'CABREUVA JANEIRO 2024 (13)'!Area_de_impressao</vt:lpstr>
      <vt:lpstr>'CABREUVA JUNHO 2024'!Area_de_impressao</vt:lpstr>
      <vt:lpstr>'CABREUVA MAIO 2024'!Area_de_impressao</vt:lpstr>
      <vt:lpstr>'CABREUVA MARÇO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2024-10-27T14:15:14Z</dcterms:created>
  <dcterms:modified xsi:type="dcterms:W3CDTF">2024-10-27T14:15:38Z</dcterms:modified>
</cp:coreProperties>
</file>