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uel/Desktop/PRESTCONTAS_VANESSA/0 Prestações de Contas EXCEL/ARAÇATUBA/"/>
    </mc:Choice>
  </mc:AlternateContent>
  <xr:revisionPtr revIDLastSave="0" documentId="8_{7EDB7E36-2B8E-E548-B6C6-BDD19E68F572}" xr6:coauthVersionLast="47" xr6:coauthVersionMax="47" xr10:uidLastSave="{00000000-0000-0000-0000-000000000000}"/>
  <bookViews>
    <workbookView xWindow="0" yWindow="500" windowWidth="25600" windowHeight="15500" firstSheet="1" xr2:uid="{00000000-000D-0000-FFFF-FFFF00000000}"/>
  </bookViews>
  <sheets>
    <sheet name="ARAÇATUBA JANEIRO 2024 (10)" sheetId="107" r:id="rId1"/>
    <sheet name="ARAÇATUBA FEVEREIRO 2024" sheetId="108" r:id="rId2"/>
    <sheet name="ARAÇATUBA MARÇO 2024" sheetId="109" r:id="rId3"/>
    <sheet name="ARAÇATUBA ABRIL 2024" sheetId="110" r:id="rId4"/>
    <sheet name="ARAÇATUBA MAIO 2024" sheetId="111" r:id="rId5"/>
    <sheet name="ARAÇATUBA JUNHO 2024" sheetId="112" r:id="rId6"/>
  </sheets>
  <definedNames>
    <definedName name="_xlnm._FilterDatabase" localSheetId="0" hidden="1">'ARAÇATUBA JANEIRO 2024 (10)'!$A$14:$L$51</definedName>
    <definedName name="_xlnm._FilterDatabase" localSheetId="4" hidden="1">'ARAÇATUBA MAIO 2024'!$A$14:$I$45</definedName>
    <definedName name="_xlnm.Print_Area" localSheetId="3">'ARAÇATUBA ABRIL 2024'!$A$1:$I$95</definedName>
    <definedName name="_xlnm.Print_Area" localSheetId="1">'ARAÇATUBA FEVEREIRO 2024'!$A$1:$I$90</definedName>
    <definedName name="_xlnm.Print_Area" localSheetId="0">'ARAÇATUBA JANEIRO 2024 (10)'!$A$1:$I$83</definedName>
    <definedName name="_xlnm.Print_Area" localSheetId="5">'ARAÇATUBA JUNHO 2024'!$A$1:$I$85</definedName>
    <definedName name="_xlnm.Print_Area" localSheetId="4">'ARAÇATUBA MAIO 2024'!$A$1:$I$81</definedName>
    <definedName name="_xlnm.Print_Area" localSheetId="2">'ARAÇATUBA MARÇO 2024'!$A$1:$I$57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12" l="1"/>
  <c r="I34" i="112"/>
  <c r="I25" i="112"/>
  <c r="I35" i="112"/>
  <c r="I45" i="112"/>
  <c r="I30" i="112"/>
  <c r="I27" i="112"/>
  <c r="I47" i="112" l="1"/>
  <c r="I38" i="112" l="1"/>
  <c r="I46" i="112"/>
  <c r="I37" i="112"/>
  <c r="I39" i="112"/>
  <c r="I31" i="112"/>
  <c r="I22" i="112"/>
  <c r="I23" i="112"/>
  <c r="I24" i="112"/>
  <c r="I26" i="112"/>
  <c r="I44" i="112"/>
  <c r="I42" i="112"/>
  <c r="I28" i="112"/>
  <c r="I32" i="112" l="1"/>
  <c r="H82" i="112"/>
  <c r="G82" i="112"/>
  <c r="H67" i="112"/>
  <c r="G67" i="112"/>
  <c r="H66" i="112"/>
  <c r="G66" i="112"/>
  <c r="H65" i="112"/>
  <c r="G65" i="112"/>
  <c r="H64" i="112"/>
  <c r="G64" i="112"/>
  <c r="H63" i="112"/>
  <c r="G63" i="112"/>
  <c r="H62" i="112"/>
  <c r="G62" i="112"/>
  <c r="H61" i="112"/>
  <c r="G61" i="112"/>
  <c r="H60" i="112"/>
  <c r="G60" i="112"/>
  <c r="H59" i="112"/>
  <c r="G59" i="112"/>
  <c r="H58" i="112"/>
  <c r="G58" i="112"/>
  <c r="H57" i="112"/>
  <c r="G57" i="112"/>
  <c r="H49" i="112"/>
  <c r="I48" i="112"/>
  <c r="I43" i="112"/>
  <c r="I41" i="112"/>
  <c r="I40" i="112"/>
  <c r="I36" i="112"/>
  <c r="I33" i="112"/>
  <c r="I29" i="112"/>
  <c r="I21" i="112"/>
  <c r="I20" i="112"/>
  <c r="I19" i="112"/>
  <c r="I18" i="112"/>
  <c r="I17" i="112"/>
  <c r="I16" i="112"/>
  <c r="I15" i="112"/>
  <c r="I49" i="112" s="1"/>
  <c r="I18" i="111"/>
  <c r="I36" i="111"/>
  <c r="I67" i="112" l="1"/>
  <c r="I58" i="112"/>
  <c r="I60" i="112"/>
  <c r="I62" i="112"/>
  <c r="I66" i="112"/>
  <c r="I65" i="112"/>
  <c r="I61" i="112"/>
  <c r="I59" i="112"/>
  <c r="H68" i="112"/>
  <c r="G68" i="112"/>
  <c r="I64" i="112"/>
  <c r="I57" i="112"/>
  <c r="I63" i="112"/>
  <c r="I16" i="111"/>
  <c r="I41" i="111"/>
  <c r="I30" i="111"/>
  <c r="I32" i="111"/>
  <c r="I33" i="111"/>
  <c r="I44" i="111"/>
  <c r="I39" i="111"/>
  <c r="I34" i="111"/>
  <c r="I35" i="111"/>
  <c r="H78" i="111"/>
  <c r="G78" i="111"/>
  <c r="H63" i="111"/>
  <c r="G63" i="111"/>
  <c r="H62" i="111"/>
  <c r="G62" i="111"/>
  <c r="H61" i="111"/>
  <c r="G61" i="111"/>
  <c r="H60" i="111"/>
  <c r="G60" i="111"/>
  <c r="H59" i="111"/>
  <c r="G59" i="111"/>
  <c r="H58" i="111"/>
  <c r="G58" i="111"/>
  <c r="H57" i="111"/>
  <c r="G57" i="111"/>
  <c r="H56" i="111"/>
  <c r="G56" i="111"/>
  <c r="H55" i="111"/>
  <c r="G55" i="111"/>
  <c r="H54" i="111"/>
  <c r="G54" i="111"/>
  <c r="H53" i="111"/>
  <c r="G53" i="111"/>
  <c r="H45" i="111"/>
  <c r="G45" i="111"/>
  <c r="I43" i="111"/>
  <c r="I42" i="111"/>
  <c r="I40" i="111"/>
  <c r="I38" i="111"/>
  <c r="I37" i="111"/>
  <c r="I31" i="111"/>
  <c r="I29" i="111"/>
  <c r="I28" i="111"/>
  <c r="I27" i="111"/>
  <c r="I26" i="111"/>
  <c r="I25" i="111"/>
  <c r="I24" i="111"/>
  <c r="I23" i="111"/>
  <c r="I22" i="111"/>
  <c r="I21" i="111"/>
  <c r="I20" i="111"/>
  <c r="I19" i="111"/>
  <c r="I17" i="111"/>
  <c r="I15" i="111"/>
  <c r="I16" i="110"/>
  <c r="H54" i="109"/>
  <c r="G54" i="109"/>
  <c r="H39" i="109"/>
  <c r="G39" i="109"/>
  <c r="J39" i="109" s="1"/>
  <c r="H38" i="109"/>
  <c r="G38" i="109"/>
  <c r="J38" i="109" s="1"/>
  <c r="H37" i="109"/>
  <c r="G37" i="109"/>
  <c r="J37" i="109" s="1"/>
  <c r="H36" i="109"/>
  <c r="G36" i="109"/>
  <c r="J36" i="109" s="1"/>
  <c r="H35" i="109"/>
  <c r="G35" i="109"/>
  <c r="J35" i="109" s="1"/>
  <c r="H34" i="109"/>
  <c r="G34" i="109"/>
  <c r="J34" i="109" s="1"/>
  <c r="H33" i="109"/>
  <c r="G33" i="109"/>
  <c r="J33" i="109" s="1"/>
  <c r="H32" i="109"/>
  <c r="G32" i="109"/>
  <c r="J32" i="109" s="1"/>
  <c r="H31" i="109"/>
  <c r="G31" i="109"/>
  <c r="J31" i="109" s="1"/>
  <c r="H30" i="109"/>
  <c r="G30" i="109"/>
  <c r="J30" i="109" s="1"/>
  <c r="H29" i="109"/>
  <c r="G29" i="109"/>
  <c r="H21" i="109"/>
  <c r="G21" i="109"/>
  <c r="I20" i="109"/>
  <c r="I19" i="109"/>
  <c r="I18" i="109"/>
  <c r="I17" i="109"/>
  <c r="I16" i="109"/>
  <c r="I15" i="109"/>
  <c r="I68" i="112" l="1"/>
  <c r="I63" i="111"/>
  <c r="I45" i="111"/>
  <c r="I58" i="111"/>
  <c r="I62" i="111"/>
  <c r="I54" i="111"/>
  <c r="I57" i="111"/>
  <c r="I61" i="111"/>
  <c r="I55" i="111"/>
  <c r="G64" i="111"/>
  <c r="I56" i="111"/>
  <c r="I60" i="111"/>
  <c r="I53" i="111"/>
  <c r="I59" i="111"/>
  <c r="H64" i="111"/>
  <c r="I21" i="109"/>
  <c r="H40" i="109"/>
  <c r="G40" i="109"/>
  <c r="I29" i="109"/>
  <c r="I30" i="109"/>
  <c r="I31" i="109"/>
  <c r="I32" i="109"/>
  <c r="I33" i="109"/>
  <c r="I34" i="109"/>
  <c r="I35" i="109"/>
  <c r="I36" i="109"/>
  <c r="I37" i="109"/>
  <c r="I38" i="109"/>
  <c r="I39" i="109"/>
  <c r="J29" i="109"/>
  <c r="I64" i="111" l="1"/>
  <c r="I40" i="109"/>
  <c r="H92" i="110" l="1"/>
  <c r="G92" i="110"/>
  <c r="H77" i="110"/>
  <c r="G77" i="110"/>
  <c r="J77" i="110" s="1"/>
  <c r="H76" i="110"/>
  <c r="G76" i="110"/>
  <c r="J76" i="110" s="1"/>
  <c r="H75" i="110"/>
  <c r="G75" i="110"/>
  <c r="J75" i="110" s="1"/>
  <c r="H74" i="110"/>
  <c r="G74" i="110"/>
  <c r="J74" i="110" s="1"/>
  <c r="H73" i="110"/>
  <c r="G73" i="110"/>
  <c r="J73" i="110" s="1"/>
  <c r="H72" i="110"/>
  <c r="G72" i="110"/>
  <c r="J72" i="110" s="1"/>
  <c r="H71" i="110"/>
  <c r="G71" i="110"/>
  <c r="J71" i="110" s="1"/>
  <c r="H70" i="110"/>
  <c r="G70" i="110"/>
  <c r="J70" i="110" s="1"/>
  <c r="H69" i="110"/>
  <c r="G69" i="110"/>
  <c r="J69" i="110" s="1"/>
  <c r="H68" i="110"/>
  <c r="G68" i="110"/>
  <c r="J68" i="110" s="1"/>
  <c r="H67" i="110"/>
  <c r="G67" i="110"/>
  <c r="H59" i="110"/>
  <c r="G59" i="110"/>
  <c r="I58" i="110"/>
  <c r="I57" i="110"/>
  <c r="I56" i="110"/>
  <c r="I55" i="110"/>
  <c r="I54" i="110"/>
  <c r="I53" i="110"/>
  <c r="I52" i="110"/>
  <c r="I51" i="110"/>
  <c r="I50" i="110"/>
  <c r="I49" i="110"/>
  <c r="I48" i="110"/>
  <c r="I47" i="110"/>
  <c r="I46" i="110"/>
  <c r="I45" i="110"/>
  <c r="I44" i="110"/>
  <c r="I43" i="110"/>
  <c r="I42" i="110"/>
  <c r="I41" i="110"/>
  <c r="I40" i="110"/>
  <c r="I39" i="110"/>
  <c r="I38" i="110"/>
  <c r="I37" i="110"/>
  <c r="I36" i="110"/>
  <c r="I35" i="110"/>
  <c r="I34" i="110"/>
  <c r="I33" i="110"/>
  <c r="I32" i="110"/>
  <c r="I31" i="110"/>
  <c r="I30" i="110"/>
  <c r="I29" i="110"/>
  <c r="I28" i="110"/>
  <c r="I27" i="110"/>
  <c r="I26" i="110"/>
  <c r="I25" i="110"/>
  <c r="I24" i="110"/>
  <c r="I23" i="110"/>
  <c r="I22" i="110"/>
  <c r="I21" i="110"/>
  <c r="I20" i="110"/>
  <c r="I19" i="110"/>
  <c r="I18" i="110"/>
  <c r="I17" i="110"/>
  <c r="I15" i="110"/>
  <c r="I59" i="110" l="1"/>
  <c r="G78" i="110"/>
  <c r="H78" i="110"/>
  <c r="I67" i="110"/>
  <c r="I68" i="110"/>
  <c r="I69" i="110"/>
  <c r="I70" i="110"/>
  <c r="I71" i="110"/>
  <c r="I72" i="110"/>
  <c r="I73" i="110"/>
  <c r="I74" i="110"/>
  <c r="I75" i="110"/>
  <c r="I76" i="110"/>
  <c r="I77" i="110"/>
  <c r="J67" i="110"/>
  <c r="I78" i="110" l="1"/>
  <c r="I20" i="108"/>
  <c r="I19" i="107"/>
  <c r="I18" i="108"/>
  <c r="I46" i="108"/>
  <c r="I45" i="108"/>
  <c r="I44" i="108"/>
  <c r="I30" i="108"/>
  <c r="I34" i="108"/>
  <c r="I51" i="108"/>
  <c r="I50" i="108"/>
  <c r="H87" i="108"/>
  <c r="G87" i="108"/>
  <c r="H72" i="108"/>
  <c r="G72" i="108"/>
  <c r="J72" i="108" s="1"/>
  <c r="H71" i="108"/>
  <c r="G71" i="108"/>
  <c r="J71" i="108" s="1"/>
  <c r="H70" i="108"/>
  <c r="G70" i="108"/>
  <c r="J70" i="108" s="1"/>
  <c r="H69" i="108"/>
  <c r="G69" i="108"/>
  <c r="J69" i="108" s="1"/>
  <c r="H68" i="108"/>
  <c r="G68" i="108"/>
  <c r="J68" i="108" s="1"/>
  <c r="H67" i="108"/>
  <c r="G67" i="108"/>
  <c r="J67" i="108" s="1"/>
  <c r="H66" i="108"/>
  <c r="G66" i="108"/>
  <c r="J66" i="108" s="1"/>
  <c r="H65" i="108"/>
  <c r="G65" i="108"/>
  <c r="J65" i="108" s="1"/>
  <c r="H64" i="108"/>
  <c r="G64" i="108"/>
  <c r="J64" i="108" s="1"/>
  <c r="H63" i="108"/>
  <c r="G63" i="108"/>
  <c r="J63" i="108" s="1"/>
  <c r="H62" i="108"/>
  <c r="G62" i="108"/>
  <c r="H54" i="108"/>
  <c r="G54" i="108"/>
  <c r="I53" i="108"/>
  <c r="I52" i="108"/>
  <c r="I49" i="108"/>
  <c r="I48" i="108"/>
  <c r="I47" i="108"/>
  <c r="I43" i="108"/>
  <c r="I42" i="108"/>
  <c r="I41" i="108"/>
  <c r="I40" i="108"/>
  <c r="I39" i="108"/>
  <c r="I38" i="108"/>
  <c r="I37" i="108"/>
  <c r="I36" i="108"/>
  <c r="I35" i="108"/>
  <c r="I33" i="108"/>
  <c r="I32" i="108"/>
  <c r="I31" i="108"/>
  <c r="I29" i="108"/>
  <c r="I28" i="108"/>
  <c r="I27" i="108"/>
  <c r="I26" i="108"/>
  <c r="I25" i="108"/>
  <c r="I24" i="108"/>
  <c r="I23" i="108"/>
  <c r="I22" i="108"/>
  <c r="I21" i="108"/>
  <c r="I19" i="108"/>
  <c r="I17" i="108"/>
  <c r="I16" i="108"/>
  <c r="I15" i="108"/>
  <c r="I54" i="108" l="1"/>
  <c r="I64" i="108"/>
  <c r="I68" i="108"/>
  <c r="I65" i="108"/>
  <c r="I69" i="108"/>
  <c r="I72" i="108"/>
  <c r="H73" i="108"/>
  <c r="I63" i="108"/>
  <c r="I67" i="108"/>
  <c r="I71" i="108"/>
  <c r="G73" i="108"/>
  <c r="I62" i="108"/>
  <c r="I66" i="108"/>
  <c r="I70" i="108"/>
  <c r="J62" i="108"/>
  <c r="H56" i="107"/>
  <c r="H57" i="107"/>
  <c r="H58" i="107"/>
  <c r="H59" i="107"/>
  <c r="H60" i="107"/>
  <c r="H61" i="107"/>
  <c r="H62" i="107"/>
  <c r="H63" i="107"/>
  <c r="H64" i="107"/>
  <c r="H65" i="107"/>
  <c r="H55" i="107"/>
  <c r="G63" i="107"/>
  <c r="G56" i="107"/>
  <c r="J56" i="107" s="1"/>
  <c r="G57" i="107"/>
  <c r="J57" i="107" s="1"/>
  <c r="G58" i="107"/>
  <c r="G59" i="107"/>
  <c r="G60" i="107"/>
  <c r="J60" i="107" s="1"/>
  <c r="G61" i="107"/>
  <c r="G62" i="107"/>
  <c r="G64" i="107"/>
  <c r="G65" i="107"/>
  <c r="G55" i="107"/>
  <c r="J55" i="107" s="1"/>
  <c r="I35" i="107"/>
  <c r="I46" i="107"/>
  <c r="I42" i="107"/>
  <c r="I43" i="107"/>
  <c r="I44" i="107"/>
  <c r="I45" i="107"/>
  <c r="I32" i="107"/>
  <c r="I31" i="107"/>
  <c r="I33" i="107"/>
  <c r="I34" i="107"/>
  <c r="I29" i="107"/>
  <c r="I30" i="107"/>
  <c r="I16" i="107"/>
  <c r="I17" i="107"/>
  <c r="I18" i="107"/>
  <c r="I20" i="107"/>
  <c r="I21" i="107"/>
  <c r="I22" i="107"/>
  <c r="I23" i="107"/>
  <c r="I24" i="107"/>
  <c r="I25" i="107"/>
  <c r="I26" i="107"/>
  <c r="I27" i="107"/>
  <c r="I28" i="107"/>
  <c r="I36" i="107"/>
  <c r="I37" i="107"/>
  <c r="I38" i="107"/>
  <c r="I39" i="107"/>
  <c r="I40" i="107"/>
  <c r="I41" i="107"/>
  <c r="I47" i="107"/>
  <c r="I48" i="107"/>
  <c r="I49" i="107"/>
  <c r="I50" i="107"/>
  <c r="I15" i="107"/>
  <c r="H80" i="107"/>
  <c r="G80" i="107"/>
  <c r="H51" i="107"/>
  <c r="G51" i="107"/>
  <c r="I73" i="108" l="1"/>
  <c r="I58" i="107"/>
  <c r="I57" i="107"/>
  <c r="I60" i="107"/>
  <c r="J58" i="107"/>
  <c r="J63" i="107"/>
  <c r="J65" i="107"/>
  <c r="J64" i="107"/>
  <c r="I59" i="107"/>
  <c r="J59" i="107"/>
  <c r="J61" i="107"/>
  <c r="I56" i="107"/>
  <c r="I51" i="107"/>
  <c r="I63" i="107"/>
  <c r="H66" i="107"/>
  <c r="I55" i="107"/>
  <c r="I65" i="107" l="1"/>
  <c r="I61" i="107"/>
  <c r="G66" i="107"/>
  <c r="I64" i="107"/>
  <c r="J62" i="107"/>
  <c r="I62" i="107"/>
  <c r="I66" i="107" l="1"/>
</calcChain>
</file>

<file path=xl/sharedStrings.xml><?xml version="1.0" encoding="utf-8"?>
<sst xmlns="http://schemas.openxmlformats.org/spreadsheetml/2006/main" count="939" uniqueCount="167">
  <si>
    <t xml:space="preserve">RELAÇÃO DOS GASTOS                                                                  </t>
  </si>
  <si>
    <t>Orgão concessor</t>
  </si>
  <si>
    <t>Tipo de concessão (*)</t>
  </si>
  <si>
    <t>Lei Autorizada</t>
  </si>
  <si>
    <t>Objeto</t>
  </si>
  <si>
    <t>Exercício</t>
  </si>
  <si>
    <t>CNPJ</t>
  </si>
  <si>
    <t>61.056.933/0001/95</t>
  </si>
  <si>
    <t>Endereço e CEP</t>
  </si>
  <si>
    <t>Rua 15 de Novembro 195, Pedreira SP CEP 13920-000</t>
  </si>
  <si>
    <t>Responsável pela entidade</t>
  </si>
  <si>
    <t>Jorge Bellix de Campos</t>
  </si>
  <si>
    <t>Valor Total do Convênio</t>
  </si>
  <si>
    <t>Data do Documento</t>
  </si>
  <si>
    <t>Nº Doc.</t>
  </si>
  <si>
    <t xml:space="preserve">Tipo do documento                                                                         (Nota Fiscal, Recibo) </t>
  </si>
  <si>
    <t>Razão Social</t>
  </si>
  <si>
    <t>Natureza da despesa</t>
  </si>
  <si>
    <t>Código</t>
  </si>
  <si>
    <t>PRFEITURA</t>
  </si>
  <si>
    <t>AMC</t>
  </si>
  <si>
    <t>TOTAL</t>
  </si>
  <si>
    <t>Recibo</t>
  </si>
  <si>
    <t>RESUMO DAS DEPESAS</t>
  </si>
  <si>
    <t>Total Geral mensal</t>
  </si>
  <si>
    <t xml:space="preserve">        JORGE BELLIX DE CAMPOS</t>
  </si>
  <si>
    <t xml:space="preserve">    Presidente - Associação Mata Ciliar</t>
  </si>
  <si>
    <t>DANFE</t>
  </si>
  <si>
    <t>EXTRATO</t>
  </si>
  <si>
    <t>por 1 ano</t>
  </si>
  <si>
    <t>Alta Distribuidora de Aves Ltda.</t>
  </si>
  <si>
    <t>Nota Fiscal</t>
  </si>
  <si>
    <t>Alimentação</t>
  </si>
  <si>
    <t>Medicamento</t>
  </si>
  <si>
    <t>código 5 - Manutenção Estruturas</t>
  </si>
  <si>
    <t>código 1 - Recursos Humanos</t>
  </si>
  <si>
    <t>código 3  - Alimentação</t>
  </si>
  <si>
    <t>código 4 - Medicamentos</t>
  </si>
  <si>
    <t>código 7 - Outros Serviços</t>
  </si>
  <si>
    <t>Outros Serviços</t>
  </si>
  <si>
    <t>Paulo Sergio Padovani</t>
  </si>
  <si>
    <t>Prefeitura Municipal de Araçatuba</t>
  </si>
  <si>
    <t>Data de início - ABRIL/2023</t>
  </si>
  <si>
    <t>Termo de Colaboração 043/2023</t>
  </si>
  <si>
    <t>PMA</t>
  </si>
  <si>
    <t>código 6 - Tarifas Publicas</t>
  </si>
  <si>
    <t>código 2 - Alimentação Equipe</t>
  </si>
  <si>
    <t>código 8 - Material de Higiene Limpeza</t>
  </si>
  <si>
    <t>código 9 - Pedagio</t>
  </si>
  <si>
    <t>código 10 - Combustível</t>
  </si>
  <si>
    <t>código 11 - Material Escritorio/Informatica</t>
  </si>
  <si>
    <t xml:space="preserve">Realizar Programa de Recepção, manutenção e reabilitação da fauna silvestre </t>
  </si>
  <si>
    <t>Combustivel</t>
  </si>
  <si>
    <t>Pedagio</t>
  </si>
  <si>
    <t>Alimentação Equipe</t>
  </si>
  <si>
    <t>Buendia Produtos Veterinarios Eirelli</t>
  </si>
  <si>
    <t>Manutenção Estrutura</t>
  </si>
  <si>
    <t>Kalunga S/A</t>
  </si>
  <si>
    <t>FATURA</t>
  </si>
  <si>
    <t>Material de Limpeza</t>
  </si>
  <si>
    <t>Tarifas Publicas</t>
  </si>
  <si>
    <t>Monte Azul Engenharia Ambiental Ltda.</t>
  </si>
  <si>
    <t>MW Comercio de Rações Ltda.</t>
  </si>
  <si>
    <t>Serralheria Triunfo Ltda.</t>
  </si>
  <si>
    <t>Clamina Comercio Ltda.</t>
  </si>
  <si>
    <t>Sidnei Vanderlei Mina</t>
  </si>
  <si>
    <t>Hollerith</t>
  </si>
  <si>
    <t>Rec. Humanos</t>
  </si>
  <si>
    <t>GUIA</t>
  </si>
  <si>
    <t>Instituto Nacional de Seguro Social - INSS</t>
  </si>
  <si>
    <t>Emporio Tavolaro</t>
  </si>
  <si>
    <t>Jucenir Inhoatto Me</t>
  </si>
  <si>
    <t>Sem Parar</t>
  </si>
  <si>
    <t>Sidinei Vanderlei Mina</t>
  </si>
  <si>
    <t>Boi Gordo Carnes Araçatuba Ltda.</t>
  </si>
  <si>
    <t>Deposito Ito Comercio de Frutas e Legumes Ltda.</t>
  </si>
  <si>
    <t>Tarifas Publicas que será gasto durante a vigência do convênio.</t>
  </si>
  <si>
    <t xml:space="preserve">Caroline Testa José </t>
  </si>
  <si>
    <t>Material de Escrit/Inf.</t>
  </si>
  <si>
    <t>Favaro Material Construção Ltda.</t>
  </si>
  <si>
    <t>VIVO</t>
  </si>
  <si>
    <t>Uitembergue Vieira de Lima</t>
  </si>
  <si>
    <r>
      <t>Diego Vicento da Silva                       Tratador de Animal</t>
    </r>
    <r>
      <rPr>
        <b/>
        <sz val="8"/>
        <rFont val="Arial"/>
        <family val="2"/>
      </rPr>
      <t xml:space="preserve">         INSS: 152,54  FGTS: 153,19</t>
    </r>
  </si>
  <si>
    <r>
      <t xml:space="preserve">Agatha Mebs Silva                       </t>
    </r>
    <r>
      <rPr>
        <b/>
        <sz val="8"/>
        <rFont val="Arial"/>
        <family val="2"/>
      </rPr>
      <t xml:space="preserve"> Médica Veterinária                               INSS: 323,05  FGTS: 280,00</t>
    </r>
  </si>
  <si>
    <r>
      <t>Antonio dos Santos                      Serviços Gerais</t>
    </r>
    <r>
      <rPr>
        <b/>
        <sz val="8"/>
        <rFont val="Arial"/>
        <family val="2"/>
      </rPr>
      <t xml:space="preserve">               INSS: 127,35  FGTS: 130,80</t>
    </r>
  </si>
  <si>
    <t>111319</t>
  </si>
  <si>
    <t>CPFL Energia</t>
  </si>
  <si>
    <t>Douglas Vieira Ruy</t>
  </si>
  <si>
    <t>FILIPE CARNEIRO REIS</t>
  </si>
  <si>
    <t>Gustavo Chelli de Oliveira</t>
  </si>
  <si>
    <t>Keila Rodrigues Silva</t>
  </si>
  <si>
    <t>Via Verde Posto de Serviços Ltda</t>
  </si>
  <si>
    <t>JANEIRO/2024</t>
  </si>
  <si>
    <t>ARAÇATUBA/JANEIRO-24</t>
  </si>
  <si>
    <t>Inoue Inoue Comércio de Ovos Ltda.</t>
  </si>
  <si>
    <t>Roofing Engenharia e Construções Ltda</t>
  </si>
  <si>
    <t>Diede Comercial Agropecuaria Ltda</t>
  </si>
  <si>
    <t>RVT Comercio e Distribuição Ltda</t>
  </si>
  <si>
    <t>Monte Real Import. E Distr. De Produtos Vet Hosp e Med Ltda</t>
  </si>
  <si>
    <t>Foco Vet Distribuidora Vet Ltda</t>
  </si>
  <si>
    <t>Fortvale Com. Produtos Agropecuario Ltda</t>
  </si>
  <si>
    <t>Nutrivet Comercio de Racoes e produtos Veterinarios Ltda</t>
  </si>
  <si>
    <t>Farmacia Hospitalar Noroeste Araçatuba Ltda</t>
  </si>
  <si>
    <t>Ferrari e Pavanello Veterinarios Ltda</t>
  </si>
  <si>
    <t>Gesso Jundiai Ltda</t>
  </si>
  <si>
    <t>M de Oliveira R Santos Comercio e Distribuição Me</t>
  </si>
  <si>
    <t>10563</t>
  </si>
  <si>
    <t>Mamprim e Cortelazzi Ltda</t>
  </si>
  <si>
    <t>FEVEREIRO/2024</t>
  </si>
  <si>
    <t>ARAÇATUBA/FEVEREIRO-24</t>
  </si>
  <si>
    <t>FGTS</t>
  </si>
  <si>
    <r>
      <t>Diego Vicento da Silva                       Tratador de Animal</t>
    </r>
    <r>
      <rPr>
        <b/>
        <sz val="8"/>
        <rFont val="Arial"/>
        <family val="2"/>
      </rPr>
      <t xml:space="preserve">         INSS: 151,16 FGTS: 153,19</t>
    </r>
  </si>
  <si>
    <r>
      <t xml:space="preserve">Agatha Mebs Silva                       </t>
    </r>
    <r>
      <rPr>
        <b/>
        <sz val="8"/>
        <rFont val="Arial"/>
        <family val="2"/>
      </rPr>
      <t xml:space="preserve"> Médica Veterinária                               INSS: 318,81  FGTS: 280,00</t>
    </r>
  </si>
  <si>
    <r>
      <t>Antonio dos Santos                      Serviços Gerais</t>
    </r>
    <r>
      <rPr>
        <b/>
        <sz val="8"/>
        <rFont val="Arial"/>
        <family val="2"/>
      </rPr>
      <t xml:space="preserve">               INSS: 125,97  FGTS: 130,80</t>
    </r>
  </si>
  <si>
    <r>
      <t xml:space="preserve">Julia Caraça                       </t>
    </r>
    <r>
      <rPr>
        <b/>
        <sz val="8"/>
        <rFont val="Arial"/>
        <family val="2"/>
      </rPr>
      <t xml:space="preserve"> Médica Veterinária                               INSS: 125,81  FGTS: 130,67</t>
    </r>
  </si>
  <si>
    <t>MARÇO/2024</t>
  </si>
  <si>
    <t>ARAÇATUBA/MARÇO-24</t>
  </si>
  <si>
    <t>Holerite</t>
  </si>
  <si>
    <t>Pedágio</t>
  </si>
  <si>
    <t>Serralheria Triunfo Ltda</t>
  </si>
  <si>
    <t>Vetdna Diagnosticos Moleculares Ltda</t>
  </si>
  <si>
    <t>Combustível</t>
  </si>
  <si>
    <t>Telefonica Brasil SA</t>
  </si>
  <si>
    <t>Medicamentos</t>
  </si>
  <si>
    <t>Drogamax Hiperfarma Produtos Farmaceuticos Ltda</t>
  </si>
  <si>
    <t>Cupom Fiscal</t>
  </si>
  <si>
    <t>Histologica Consultoria em Histotecnologia e Anatomia Patologica</t>
  </si>
  <si>
    <t>Deposito Ito Comercio de Frutas e Legumes Ltda</t>
  </si>
  <si>
    <t>Masterzoo Industria e Comercio de Rações</t>
  </si>
  <si>
    <t>Alta Distribuidora de Aves Ltda</t>
  </si>
  <si>
    <t>Boi Gordo Carnes Araçatuba Ltda</t>
  </si>
  <si>
    <t>Armazem Tavolaro Ltda</t>
  </si>
  <si>
    <t>Caroline Testa José</t>
  </si>
  <si>
    <t>Churrascaria da Fonte</t>
  </si>
  <si>
    <t>Pantarla Comercial de Combustiveis Ltda</t>
  </si>
  <si>
    <t>Conc. Sistema Anhanguera Bandeirantes S/A</t>
  </si>
  <si>
    <t>Praça Pedagio</t>
  </si>
  <si>
    <r>
      <t xml:space="preserve">Agatha Mebs Silva                           Medico Veterinário                             </t>
    </r>
    <r>
      <rPr>
        <b/>
        <sz val="8"/>
        <rFont val="Arial"/>
        <family val="2"/>
      </rPr>
      <t xml:space="preserve">    INSS: 318,81    FGTS: 280,00</t>
    </r>
  </si>
  <si>
    <t>ABRIL/2024</t>
  </si>
  <si>
    <t>ARAÇATUBA/ABRIL-24</t>
  </si>
  <si>
    <r>
      <t>Diego Vicento da Silva                     Tratador de Animal</t>
    </r>
    <r>
      <rPr>
        <b/>
        <sz val="8"/>
        <rFont val="Arial"/>
        <family val="2"/>
      </rPr>
      <t xml:space="preserve">         INSS: 151,16 FGTS: 153,19</t>
    </r>
  </si>
  <si>
    <t>Vidraçaria 18 de maio Jundiai Ltda</t>
  </si>
  <si>
    <t>Manutençao de Estruturas</t>
  </si>
  <si>
    <t>Tubo &amp; Plug  - Comercial Hidraulica e Eletrica Ltda</t>
  </si>
  <si>
    <t>Kalunga AS</t>
  </si>
  <si>
    <t>Material Escritorio/Informatica</t>
  </si>
  <si>
    <t>Saci Comercio de Tintas Ltda</t>
  </si>
  <si>
    <t>Mamprim &amp; Cortelazzi Ltda</t>
  </si>
  <si>
    <t>Monte Azul Engenharia Ambiental Ltda</t>
  </si>
  <si>
    <r>
      <t xml:space="preserve">Agatha Mebs Silva                           Medico Veterinário                             </t>
    </r>
    <r>
      <rPr>
        <b/>
        <sz val="8"/>
        <rFont val="Arial"/>
        <family val="2"/>
      </rPr>
      <t xml:space="preserve">    INSS: 318,81    FGTS: 280,01</t>
    </r>
    <r>
      <rPr>
        <sz val="11"/>
        <color theme="1"/>
        <rFont val="Calibri"/>
        <family val="2"/>
        <scheme val="minor"/>
      </rPr>
      <t/>
    </r>
  </si>
  <si>
    <t>Buendia Produtos Veterinarios Eireli</t>
  </si>
  <si>
    <t>Dalmazo e Dalmazo Mat de Constr Ltda</t>
  </si>
  <si>
    <r>
      <t xml:space="preserve">Agatha Mebs Silva                         </t>
    </r>
    <r>
      <rPr>
        <b/>
        <sz val="8"/>
        <rFont val="Arial"/>
        <family val="2"/>
      </rPr>
      <t xml:space="preserve">  Férias   </t>
    </r>
    <r>
      <rPr>
        <sz val="8"/>
        <rFont val="Arial"/>
        <family val="2"/>
      </rPr>
      <t xml:space="preserve">                          </t>
    </r>
    <r>
      <rPr>
        <b/>
        <sz val="8"/>
        <rFont val="Arial"/>
        <family val="2"/>
      </rPr>
      <t xml:space="preserve">                   </t>
    </r>
  </si>
  <si>
    <r>
      <t>Adriano dos Santos Bandeira                Tratador de Animal</t>
    </r>
    <r>
      <rPr>
        <b/>
        <sz val="8"/>
        <rFont val="Arial"/>
        <family val="2"/>
      </rPr>
      <t xml:space="preserve">         INSS: 152,00 FGTS: 153,95</t>
    </r>
  </si>
  <si>
    <t>MAIO/2024</t>
  </si>
  <si>
    <t>ARAÇATUBA/MAIO-24</t>
  </si>
  <si>
    <t>JUNHO/2024</t>
  </si>
  <si>
    <t>ARAÇATUBA/JUNHO-24</t>
  </si>
  <si>
    <t>M. W. Comercio de Racoes Ltda</t>
  </si>
  <si>
    <t>Nutri Jundiai Comercio de Produtos Agropecuarios Ltda</t>
  </si>
  <si>
    <t>Paulo Sérgio Padovani</t>
  </si>
  <si>
    <t>Rz. Soc. Distribuidora de Produtos Veterinarios Pupovet I</t>
  </si>
  <si>
    <t>Sem Parar Instituição de Pagamento Ltda</t>
  </si>
  <si>
    <t>Clamima Comercio Ltda</t>
  </si>
  <si>
    <t>Marangon Filho Moveis e Decorações Ltda</t>
  </si>
  <si>
    <r>
      <t xml:space="preserve">Agatha Mebs Silva                               </t>
    </r>
    <r>
      <rPr>
        <b/>
        <sz val="8"/>
        <rFont val="Arial"/>
        <family val="2"/>
      </rPr>
      <t xml:space="preserve">Medico Veterinário   </t>
    </r>
    <r>
      <rPr>
        <sz val="8"/>
        <rFont val="Arial"/>
        <family val="2"/>
      </rPr>
      <t xml:space="preserve">                          </t>
    </r>
    <r>
      <rPr>
        <b/>
        <sz val="8"/>
        <rFont val="Arial"/>
        <family val="2"/>
      </rPr>
      <t xml:space="preserve">    INSS: 318,81    FGTS: 280,01</t>
    </r>
  </si>
  <si>
    <r>
      <t>Diego Vicento da Silva                          Tratador de Animal</t>
    </r>
    <r>
      <rPr>
        <b/>
        <sz val="8"/>
        <rFont val="Arial"/>
        <family val="2"/>
      </rPr>
      <t xml:space="preserve">                                  INSS: 151,16 FGTS: 153,19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</si>
</sst>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 &quot;#,##0.00_);[Red]\(&quot;R$ &quot;#,##0.00\)"/>
    <numFmt numFmtId="165" formatCode="dd/mm/yy;@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u/>
      <sz val="11"/>
      <color indexed="8"/>
      <name val="Calibri"/>
      <family val="2"/>
    </font>
    <font>
      <b/>
      <i/>
      <u/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/>
    <xf numFmtId="4" fontId="7" fillId="0" borderId="0" xfId="0" applyNumberFormat="1" applyFont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6" xfId="0" applyFont="1" applyBorder="1"/>
    <xf numFmtId="14" fontId="7" fillId="0" borderId="7" xfId="0" applyNumberFormat="1" applyFont="1" applyBorder="1" applyAlignment="1">
      <alignment horizontal="left" vertical="center"/>
    </xf>
    <xf numFmtId="0" fontId="4" fillId="0" borderId="0" xfId="0" applyFont="1"/>
    <xf numFmtId="4" fontId="4" fillId="0" borderId="0" xfId="0" applyNumberFormat="1" applyFont="1"/>
    <xf numFmtId="0" fontId="10" fillId="0" borderId="0" xfId="0" applyFont="1"/>
    <xf numFmtId="4" fontId="7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left" vertical="center" wrapText="1"/>
    </xf>
    <xf numFmtId="14" fontId="7" fillId="0" borderId="6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7" fontId="11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7" fontId="8" fillId="0" borderId="4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14" fillId="0" borderId="0" xfId="0" applyFont="1"/>
    <xf numFmtId="14" fontId="0" fillId="0" borderId="0" xfId="0" applyNumberFormat="1"/>
    <xf numFmtId="4" fontId="0" fillId="0" borderId="0" xfId="0" applyNumberFormat="1"/>
    <xf numFmtId="14" fontId="7" fillId="0" borderId="4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" fontId="7" fillId="0" borderId="3" xfId="0" applyNumberFormat="1" applyFont="1" applyBorder="1" applyAlignment="1">
      <alignment horizontal="right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0" fontId="8" fillId="0" borderId="3" xfId="0" applyFont="1" applyBorder="1" applyAlignment="1">
      <alignment horizontal="center" wrapText="1"/>
    </xf>
    <xf numFmtId="1" fontId="7" fillId="0" borderId="12" xfId="0" applyNumberFormat="1" applyFont="1" applyBorder="1" applyAlignment="1">
      <alignment horizontal="right" vertical="center" wrapText="1"/>
    </xf>
    <xf numFmtId="14" fontId="9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7" fillId="0" borderId="4" xfId="0" applyNumberFormat="1" applyFont="1" applyBorder="1" applyAlignment="1">
      <alignment horizontal="left" vertical="center" wrapText="1"/>
    </xf>
    <xf numFmtId="14" fontId="7" fillId="0" borderId="5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0382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066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0572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066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200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4F09B9F-6995-4959-8B17-1707217E5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0668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2</xdr:col>
      <xdr:colOff>19050</xdr:colOff>
      <xdr:row>2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B89B643-C6E4-4A7B-B4B2-FF8F0D4A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152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7"/>
  <sheetViews>
    <sheetView tabSelected="1" workbookViewId="0">
      <selection activeCell="J19" sqref="J19"/>
    </sheetView>
  </sheetViews>
  <sheetFormatPr baseColWidth="10" defaultColWidth="8.83203125" defaultRowHeight="15" x14ac:dyDescent="0.2"/>
  <cols>
    <col min="4" max="4" width="34.6640625" customWidth="1"/>
    <col min="5" max="5" width="13.5" customWidth="1"/>
    <col min="10" max="10" width="10.6640625" bestFit="1" customWidth="1"/>
  </cols>
  <sheetData>
    <row r="1" spans="1:10" ht="16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10" ht="16" x14ac:dyDescent="0.2">
      <c r="A2" s="85" t="s">
        <v>92</v>
      </c>
      <c r="B2" s="86"/>
      <c r="C2" s="86"/>
      <c r="D2" s="86"/>
      <c r="E2" s="86"/>
      <c r="F2" s="86"/>
      <c r="G2" s="86"/>
      <c r="H2" s="86"/>
      <c r="I2" s="87"/>
    </row>
    <row r="3" spans="1:10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10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10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10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10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10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10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10" ht="16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10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10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10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10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10" ht="24" x14ac:dyDescent="0.2">
      <c r="A15" s="45">
        <v>45296</v>
      </c>
      <c r="B15" s="46" t="s">
        <v>66</v>
      </c>
      <c r="C15" s="46" t="s">
        <v>22</v>
      </c>
      <c r="D15" s="47" t="s">
        <v>82</v>
      </c>
      <c r="E15" s="47" t="s">
        <v>67</v>
      </c>
      <c r="F15" s="47">
        <v>1</v>
      </c>
      <c r="G15" s="48">
        <v>1725.46</v>
      </c>
      <c r="H15" s="48"/>
      <c r="I15" s="49">
        <f>G15+H15</f>
        <v>1725.46</v>
      </c>
      <c r="J15" s="62">
        <v>45296</v>
      </c>
    </row>
    <row r="16" spans="1:10" ht="24" x14ac:dyDescent="0.2">
      <c r="A16" s="45">
        <v>45296</v>
      </c>
      <c r="B16" s="46" t="s">
        <v>66</v>
      </c>
      <c r="C16" s="46" t="s">
        <v>22</v>
      </c>
      <c r="D16" s="47" t="s">
        <v>83</v>
      </c>
      <c r="E16" s="47" t="s">
        <v>67</v>
      </c>
      <c r="F16" s="47">
        <v>1</v>
      </c>
      <c r="G16" s="48">
        <v>3035.79</v>
      </c>
      <c r="H16" s="48"/>
      <c r="I16" s="49">
        <f t="shared" ref="I16:I50" si="0">G16+H16</f>
        <v>3035.79</v>
      </c>
      <c r="J16" s="62">
        <v>45296</v>
      </c>
    </row>
    <row r="17" spans="1:10" ht="24" x14ac:dyDescent="0.2">
      <c r="A17" s="45">
        <v>45296</v>
      </c>
      <c r="B17" s="46" t="s">
        <v>66</v>
      </c>
      <c r="C17" s="46" t="s">
        <v>22</v>
      </c>
      <c r="D17" s="47" t="s">
        <v>84</v>
      </c>
      <c r="E17" s="47" t="s">
        <v>67</v>
      </c>
      <c r="F17" s="47">
        <v>1</v>
      </c>
      <c r="G17" s="48">
        <v>1476.33</v>
      </c>
      <c r="H17" s="48"/>
      <c r="I17" s="49">
        <f t="shared" si="0"/>
        <v>1476.33</v>
      </c>
      <c r="J17" s="62">
        <v>45296</v>
      </c>
    </row>
    <row r="18" spans="1:10" x14ac:dyDescent="0.2">
      <c r="A18" s="45">
        <v>45341</v>
      </c>
      <c r="B18" s="51">
        <v>45292</v>
      </c>
      <c r="C18" s="51" t="s">
        <v>68</v>
      </c>
      <c r="D18" s="47" t="s">
        <v>69</v>
      </c>
      <c r="E18" s="47" t="s">
        <v>67</v>
      </c>
      <c r="F18" s="47">
        <v>1</v>
      </c>
      <c r="G18" s="48">
        <v>595.94000000000005</v>
      </c>
      <c r="H18" s="48">
        <v>36343.589999999997</v>
      </c>
      <c r="I18" s="49">
        <f t="shared" si="0"/>
        <v>36939.53</v>
      </c>
      <c r="J18" s="62">
        <v>45324</v>
      </c>
    </row>
    <row r="19" spans="1:10" x14ac:dyDescent="0.2">
      <c r="A19" s="45">
        <v>45341</v>
      </c>
      <c r="B19" s="51">
        <v>45292</v>
      </c>
      <c r="C19" s="51" t="s">
        <v>68</v>
      </c>
      <c r="D19" s="47" t="s">
        <v>110</v>
      </c>
      <c r="E19" s="47" t="s">
        <v>67</v>
      </c>
      <c r="F19" s="47">
        <v>1</v>
      </c>
      <c r="G19" s="48">
        <v>563.19000000000005</v>
      </c>
      <c r="H19" s="48"/>
      <c r="I19" s="49">
        <f t="shared" si="0"/>
        <v>563.19000000000005</v>
      </c>
      <c r="J19" s="62">
        <v>45324</v>
      </c>
    </row>
    <row r="20" spans="1:10" x14ac:dyDescent="0.2">
      <c r="A20" s="45">
        <v>45300</v>
      </c>
      <c r="B20" s="46">
        <v>616</v>
      </c>
      <c r="C20" s="46" t="s">
        <v>27</v>
      </c>
      <c r="D20" s="47" t="s">
        <v>94</v>
      </c>
      <c r="E20" s="47" t="s">
        <v>32</v>
      </c>
      <c r="F20" s="47">
        <v>3</v>
      </c>
      <c r="G20" s="48">
        <v>111</v>
      </c>
      <c r="H20" s="48"/>
      <c r="I20" s="49">
        <f t="shared" si="0"/>
        <v>111</v>
      </c>
      <c r="J20" s="62">
        <v>45301</v>
      </c>
    </row>
    <row r="21" spans="1:10" x14ac:dyDescent="0.2">
      <c r="A21" s="45">
        <v>45321</v>
      </c>
      <c r="B21" s="46">
        <v>9573</v>
      </c>
      <c r="C21" s="46" t="s">
        <v>28</v>
      </c>
      <c r="D21" s="47" t="s">
        <v>91</v>
      </c>
      <c r="E21" s="47" t="s">
        <v>52</v>
      </c>
      <c r="F21" s="47">
        <v>10</v>
      </c>
      <c r="G21" s="48">
        <v>1020.08</v>
      </c>
      <c r="H21" s="48"/>
      <c r="I21" s="49">
        <f t="shared" si="0"/>
        <v>1020.08</v>
      </c>
      <c r="J21" s="62">
        <v>45321</v>
      </c>
    </row>
    <row r="22" spans="1:10" x14ac:dyDescent="0.2">
      <c r="A22" s="45">
        <v>45317</v>
      </c>
      <c r="B22" s="46">
        <v>41</v>
      </c>
      <c r="C22" s="46" t="s">
        <v>31</v>
      </c>
      <c r="D22" s="47" t="s">
        <v>89</v>
      </c>
      <c r="E22" s="47" t="s">
        <v>39</v>
      </c>
      <c r="F22" s="47">
        <v>7</v>
      </c>
      <c r="G22" s="48">
        <v>810</v>
      </c>
      <c r="H22" s="48"/>
      <c r="I22" s="49">
        <f t="shared" si="0"/>
        <v>810</v>
      </c>
      <c r="J22" s="62">
        <v>45320</v>
      </c>
    </row>
    <row r="23" spans="1:10" x14ac:dyDescent="0.2">
      <c r="A23" s="45">
        <v>45301</v>
      </c>
      <c r="B23" s="46">
        <v>123750</v>
      </c>
      <c r="C23" s="46" t="s">
        <v>27</v>
      </c>
      <c r="D23" s="47" t="s">
        <v>75</v>
      </c>
      <c r="E23" s="47" t="s">
        <v>32</v>
      </c>
      <c r="F23" s="47">
        <v>3</v>
      </c>
      <c r="G23" s="48">
        <v>552.04999999999995</v>
      </c>
      <c r="H23" s="48"/>
      <c r="I23" s="49">
        <f t="shared" si="0"/>
        <v>552.04999999999995</v>
      </c>
      <c r="J23" s="62">
        <v>45301</v>
      </c>
    </row>
    <row r="24" spans="1:10" x14ac:dyDescent="0.2">
      <c r="A24" s="45">
        <v>45296</v>
      </c>
      <c r="B24" s="46">
        <v>4</v>
      </c>
      <c r="C24" s="46" t="s">
        <v>31</v>
      </c>
      <c r="D24" s="47" t="s">
        <v>77</v>
      </c>
      <c r="E24" s="47" t="s">
        <v>39</v>
      </c>
      <c r="F24" s="47">
        <v>7</v>
      </c>
      <c r="G24" s="48">
        <v>3500</v>
      </c>
      <c r="H24" s="48"/>
      <c r="I24" s="49">
        <f t="shared" si="0"/>
        <v>3500</v>
      </c>
      <c r="J24" s="62">
        <v>45299</v>
      </c>
    </row>
    <row r="25" spans="1:10" x14ac:dyDescent="0.2">
      <c r="A25" s="45">
        <v>45315</v>
      </c>
      <c r="B25" s="58" t="s">
        <v>85</v>
      </c>
      <c r="C25" s="46" t="s">
        <v>27</v>
      </c>
      <c r="D25" s="47" t="s">
        <v>64</v>
      </c>
      <c r="E25" s="47" t="s">
        <v>59</v>
      </c>
      <c r="F25" s="47">
        <v>8</v>
      </c>
      <c r="G25" s="48">
        <v>237.26</v>
      </c>
      <c r="H25" s="48"/>
      <c r="I25" s="49">
        <f t="shared" si="0"/>
        <v>237.26</v>
      </c>
      <c r="J25" s="62">
        <v>45315</v>
      </c>
    </row>
    <row r="26" spans="1:10" x14ac:dyDescent="0.2">
      <c r="A26" s="45">
        <v>45313</v>
      </c>
      <c r="B26" s="46">
        <v>447567</v>
      </c>
      <c r="C26" s="46" t="s">
        <v>27</v>
      </c>
      <c r="D26" s="47" t="s">
        <v>57</v>
      </c>
      <c r="E26" s="47" t="s">
        <v>78</v>
      </c>
      <c r="F26" s="47">
        <v>11</v>
      </c>
      <c r="G26" s="48">
        <v>482</v>
      </c>
      <c r="H26" s="48"/>
      <c r="I26" s="49">
        <f t="shared" si="0"/>
        <v>482</v>
      </c>
      <c r="J26" s="62">
        <v>45314</v>
      </c>
    </row>
    <row r="27" spans="1:10" x14ac:dyDescent="0.2">
      <c r="A27" s="45">
        <v>45321</v>
      </c>
      <c r="B27" s="46">
        <v>67759</v>
      </c>
      <c r="C27" s="46" t="s">
        <v>27</v>
      </c>
      <c r="D27" s="47" t="s">
        <v>79</v>
      </c>
      <c r="E27" s="47" t="s">
        <v>56</v>
      </c>
      <c r="F27" s="47">
        <v>5</v>
      </c>
      <c r="G27" s="48">
        <v>499.76</v>
      </c>
      <c r="H27" s="48"/>
      <c r="I27" s="49">
        <f t="shared" si="0"/>
        <v>499.76</v>
      </c>
      <c r="J27" s="62">
        <v>45320</v>
      </c>
    </row>
    <row r="28" spans="1:10" x14ac:dyDescent="0.2">
      <c r="A28" s="45">
        <v>45315</v>
      </c>
      <c r="B28" s="46">
        <v>15034</v>
      </c>
      <c r="C28" s="46" t="s">
        <v>27</v>
      </c>
      <c r="D28" s="47" t="s">
        <v>62</v>
      </c>
      <c r="E28" s="47" t="s">
        <v>32</v>
      </c>
      <c r="F28" s="47">
        <v>3</v>
      </c>
      <c r="G28" s="48">
        <v>405</v>
      </c>
      <c r="H28" s="48"/>
      <c r="I28" s="49">
        <f t="shared" si="0"/>
        <v>405</v>
      </c>
      <c r="J28" s="62">
        <v>45315</v>
      </c>
    </row>
    <row r="29" spans="1:10" x14ac:dyDescent="0.2">
      <c r="A29" s="45">
        <v>45293</v>
      </c>
      <c r="B29" s="46">
        <v>341280213</v>
      </c>
      <c r="C29" s="46" t="s">
        <v>58</v>
      </c>
      <c r="D29" s="47" t="s">
        <v>86</v>
      </c>
      <c r="E29" s="47" t="s">
        <v>60</v>
      </c>
      <c r="F29" s="47">
        <v>6</v>
      </c>
      <c r="G29" s="48">
        <v>80.41</v>
      </c>
      <c r="H29" s="48"/>
      <c r="I29" s="49">
        <f t="shared" si="0"/>
        <v>80.41</v>
      </c>
      <c r="J29" s="62">
        <v>45295</v>
      </c>
    </row>
    <row r="30" spans="1:10" x14ac:dyDescent="0.2">
      <c r="A30" s="45">
        <v>45293</v>
      </c>
      <c r="B30" s="46">
        <v>133897588</v>
      </c>
      <c r="C30" s="46" t="s">
        <v>58</v>
      </c>
      <c r="D30" s="47" t="s">
        <v>86</v>
      </c>
      <c r="E30" s="47" t="s">
        <v>60</v>
      </c>
      <c r="F30" s="47">
        <v>6</v>
      </c>
      <c r="G30" s="48">
        <v>658.91</v>
      </c>
      <c r="H30" s="48"/>
      <c r="I30" s="49">
        <f t="shared" si="0"/>
        <v>658.91</v>
      </c>
      <c r="J30" s="62">
        <v>45295</v>
      </c>
    </row>
    <row r="31" spans="1:10" x14ac:dyDescent="0.2">
      <c r="A31" s="45">
        <v>45293</v>
      </c>
      <c r="B31" s="46">
        <v>133881923</v>
      </c>
      <c r="C31" s="46" t="s">
        <v>58</v>
      </c>
      <c r="D31" s="47" t="s">
        <v>86</v>
      </c>
      <c r="E31" s="47" t="s">
        <v>60</v>
      </c>
      <c r="F31" s="47">
        <v>6</v>
      </c>
      <c r="G31" s="48">
        <v>87.14</v>
      </c>
      <c r="H31" s="48"/>
      <c r="I31" s="49">
        <f t="shared" si="0"/>
        <v>87.14</v>
      </c>
      <c r="J31" s="62">
        <v>45295</v>
      </c>
    </row>
    <row r="32" spans="1:10" x14ac:dyDescent="0.2">
      <c r="A32" s="45">
        <v>45306</v>
      </c>
      <c r="B32" s="51">
        <v>45292</v>
      </c>
      <c r="C32" s="46" t="s">
        <v>58</v>
      </c>
      <c r="D32" s="47" t="s">
        <v>80</v>
      </c>
      <c r="E32" s="47" t="s">
        <v>60</v>
      </c>
      <c r="F32" s="47">
        <v>6</v>
      </c>
      <c r="G32" s="48">
        <v>1499.05</v>
      </c>
      <c r="H32" s="48"/>
      <c r="I32" s="49">
        <f t="shared" si="0"/>
        <v>1499.05</v>
      </c>
      <c r="J32" s="62">
        <v>45314</v>
      </c>
    </row>
    <row r="33" spans="1:10" x14ac:dyDescent="0.2">
      <c r="A33" s="45">
        <v>45315</v>
      </c>
      <c r="B33" s="46">
        <v>124120</v>
      </c>
      <c r="C33" s="46" t="s">
        <v>27</v>
      </c>
      <c r="D33" s="47" t="s">
        <v>75</v>
      </c>
      <c r="E33" s="47" t="s">
        <v>32</v>
      </c>
      <c r="F33" s="47">
        <v>3</v>
      </c>
      <c r="G33" s="48">
        <v>315</v>
      </c>
      <c r="H33" s="48"/>
      <c r="I33" s="49">
        <f t="shared" si="0"/>
        <v>315</v>
      </c>
      <c r="J33" s="62">
        <v>45315</v>
      </c>
    </row>
    <row r="34" spans="1:10" x14ac:dyDescent="0.2">
      <c r="A34" s="45">
        <v>45307</v>
      </c>
      <c r="B34" s="46">
        <v>31</v>
      </c>
      <c r="C34" s="46" t="s">
        <v>27</v>
      </c>
      <c r="D34" s="47" t="s">
        <v>73</v>
      </c>
      <c r="E34" s="47" t="s">
        <v>39</v>
      </c>
      <c r="F34" s="47">
        <v>7</v>
      </c>
      <c r="G34" s="48">
        <v>3500</v>
      </c>
      <c r="H34" s="48"/>
      <c r="I34" s="49">
        <f t="shared" si="0"/>
        <v>3500</v>
      </c>
      <c r="J34" s="62">
        <v>45307</v>
      </c>
    </row>
    <row r="35" spans="1:10" x14ac:dyDescent="0.2">
      <c r="A35" s="45">
        <v>45317</v>
      </c>
      <c r="B35" s="46">
        <v>34</v>
      </c>
      <c r="C35" s="46" t="s">
        <v>27</v>
      </c>
      <c r="D35" s="47" t="s">
        <v>73</v>
      </c>
      <c r="E35" s="47" t="s">
        <v>39</v>
      </c>
      <c r="F35" s="47">
        <v>7</v>
      </c>
      <c r="G35" s="48">
        <v>4775.8</v>
      </c>
      <c r="H35" s="48"/>
      <c r="I35" s="49">
        <f t="shared" si="0"/>
        <v>4775.8</v>
      </c>
      <c r="J35" s="62">
        <v>45317</v>
      </c>
    </row>
    <row r="36" spans="1:10" x14ac:dyDescent="0.2">
      <c r="A36" s="45">
        <v>45314</v>
      </c>
      <c r="B36" s="46">
        <v>33</v>
      </c>
      <c r="C36" s="46" t="s">
        <v>31</v>
      </c>
      <c r="D36" s="47" t="s">
        <v>90</v>
      </c>
      <c r="E36" s="47" t="s">
        <v>39</v>
      </c>
      <c r="F36" s="47">
        <v>7</v>
      </c>
      <c r="G36" s="48">
        <v>1094.73</v>
      </c>
      <c r="H36" s="48"/>
      <c r="I36" s="49">
        <f t="shared" si="0"/>
        <v>1094.73</v>
      </c>
      <c r="J36" s="62">
        <v>45315</v>
      </c>
    </row>
    <row r="37" spans="1:10" x14ac:dyDescent="0.2">
      <c r="A37" s="45">
        <v>45301</v>
      </c>
      <c r="B37" s="46">
        <v>6207</v>
      </c>
      <c r="C37" s="46" t="s">
        <v>27</v>
      </c>
      <c r="D37" s="47" t="s">
        <v>74</v>
      </c>
      <c r="E37" s="47" t="s">
        <v>32</v>
      </c>
      <c r="F37" s="47">
        <v>3</v>
      </c>
      <c r="G37" s="48">
        <v>253.25</v>
      </c>
      <c r="H37" s="48"/>
      <c r="I37" s="49">
        <f t="shared" si="0"/>
        <v>253.25</v>
      </c>
      <c r="J37" s="62">
        <v>45301</v>
      </c>
    </row>
    <row r="38" spans="1:10" x14ac:dyDescent="0.2">
      <c r="A38" s="45">
        <v>45320</v>
      </c>
      <c r="B38" s="46">
        <v>4</v>
      </c>
      <c r="C38" s="46" t="s">
        <v>31</v>
      </c>
      <c r="D38" s="47" t="s">
        <v>88</v>
      </c>
      <c r="E38" s="47" t="s">
        <v>39</v>
      </c>
      <c r="F38" s="47">
        <v>7</v>
      </c>
      <c r="G38" s="48">
        <v>6068.79</v>
      </c>
      <c r="H38" s="48"/>
      <c r="I38" s="49">
        <f t="shared" si="0"/>
        <v>6068.79</v>
      </c>
      <c r="J38" s="62">
        <v>45321</v>
      </c>
    </row>
    <row r="39" spans="1:10" x14ac:dyDescent="0.2">
      <c r="A39" s="45">
        <v>45308</v>
      </c>
      <c r="B39" s="46">
        <v>83964</v>
      </c>
      <c r="C39" s="46" t="s">
        <v>31</v>
      </c>
      <c r="D39" s="47" t="s">
        <v>61</v>
      </c>
      <c r="E39" s="47" t="s">
        <v>39</v>
      </c>
      <c r="F39" s="47">
        <v>7</v>
      </c>
      <c r="G39" s="48">
        <v>108.75</v>
      </c>
      <c r="H39" s="48"/>
      <c r="I39" s="49">
        <f t="shared" si="0"/>
        <v>108.75</v>
      </c>
      <c r="J39" s="62">
        <v>45314</v>
      </c>
    </row>
    <row r="40" spans="1:10" x14ac:dyDescent="0.2">
      <c r="A40" s="45">
        <v>45296</v>
      </c>
      <c r="B40" s="46">
        <v>16</v>
      </c>
      <c r="C40" s="46" t="s">
        <v>31</v>
      </c>
      <c r="D40" s="47" t="s">
        <v>87</v>
      </c>
      <c r="E40" s="47" t="s">
        <v>39</v>
      </c>
      <c r="F40" s="47">
        <v>7</v>
      </c>
      <c r="G40" s="48">
        <v>1089</v>
      </c>
      <c r="H40" s="48"/>
      <c r="I40" s="49">
        <f t="shared" si="0"/>
        <v>1089</v>
      </c>
      <c r="J40" s="62">
        <v>45299</v>
      </c>
    </row>
    <row r="41" spans="1:10" x14ac:dyDescent="0.2">
      <c r="A41" s="45">
        <v>45301</v>
      </c>
      <c r="B41" s="46">
        <v>34</v>
      </c>
      <c r="C41" s="46" t="s">
        <v>31</v>
      </c>
      <c r="D41" s="47" t="s">
        <v>63</v>
      </c>
      <c r="E41" s="47" t="s">
        <v>56</v>
      </c>
      <c r="F41" s="47">
        <v>5</v>
      </c>
      <c r="G41" s="48">
        <v>16088.33</v>
      </c>
      <c r="H41" s="48"/>
      <c r="I41" s="49">
        <f t="shared" si="0"/>
        <v>16088.33</v>
      </c>
      <c r="J41" s="62">
        <v>45301</v>
      </c>
    </row>
    <row r="42" spans="1:10" x14ac:dyDescent="0.2">
      <c r="A42" s="45">
        <v>45315</v>
      </c>
      <c r="B42" s="46">
        <v>39</v>
      </c>
      <c r="C42" s="46" t="s">
        <v>31</v>
      </c>
      <c r="D42" s="47" t="s">
        <v>63</v>
      </c>
      <c r="E42" s="47" t="s">
        <v>56</v>
      </c>
      <c r="F42" s="47">
        <v>5</v>
      </c>
      <c r="G42" s="48">
        <v>17580</v>
      </c>
      <c r="H42" s="48"/>
      <c r="I42" s="49">
        <f t="shared" si="0"/>
        <v>17580</v>
      </c>
      <c r="J42" s="62">
        <v>45316</v>
      </c>
    </row>
    <row r="43" spans="1:10" x14ac:dyDescent="0.2">
      <c r="A43" s="45">
        <v>45301</v>
      </c>
      <c r="B43" s="46">
        <v>18</v>
      </c>
      <c r="C43" s="46" t="s">
        <v>31</v>
      </c>
      <c r="D43" s="47" t="s">
        <v>63</v>
      </c>
      <c r="E43" s="47" t="s">
        <v>39</v>
      </c>
      <c r="F43" s="47">
        <v>7</v>
      </c>
      <c r="G43" s="48">
        <v>23500</v>
      </c>
      <c r="H43" s="48"/>
      <c r="I43" s="49">
        <f t="shared" si="0"/>
        <v>23500</v>
      </c>
      <c r="J43" s="62">
        <v>45301</v>
      </c>
    </row>
    <row r="44" spans="1:10" x14ac:dyDescent="0.2">
      <c r="A44" s="45">
        <v>45301</v>
      </c>
      <c r="B44" s="46">
        <v>19</v>
      </c>
      <c r="C44" s="46" t="s">
        <v>31</v>
      </c>
      <c r="D44" s="47" t="s">
        <v>63</v>
      </c>
      <c r="E44" s="47" t="s">
        <v>39</v>
      </c>
      <c r="F44" s="47">
        <v>7</v>
      </c>
      <c r="G44" s="48">
        <v>22358.98</v>
      </c>
      <c r="H44" s="48"/>
      <c r="I44" s="49">
        <f t="shared" si="0"/>
        <v>22358.98</v>
      </c>
      <c r="J44" s="62">
        <v>45301</v>
      </c>
    </row>
    <row r="45" spans="1:10" x14ac:dyDescent="0.2">
      <c r="A45" s="45">
        <v>45301</v>
      </c>
      <c r="B45" s="46">
        <v>33</v>
      </c>
      <c r="C45" s="46" t="s">
        <v>31</v>
      </c>
      <c r="D45" s="47" t="s">
        <v>63</v>
      </c>
      <c r="E45" s="47" t="s">
        <v>56</v>
      </c>
      <c r="F45" s="47">
        <v>5</v>
      </c>
      <c r="G45" s="48">
        <v>18000</v>
      </c>
      <c r="H45" s="48"/>
      <c r="I45" s="49">
        <f t="shared" si="0"/>
        <v>18000</v>
      </c>
      <c r="J45" s="62">
        <v>45301</v>
      </c>
    </row>
    <row r="46" spans="1:10" x14ac:dyDescent="0.2">
      <c r="A46" s="45">
        <v>45316</v>
      </c>
      <c r="B46" s="46">
        <v>20</v>
      </c>
      <c r="C46" s="46" t="s">
        <v>31</v>
      </c>
      <c r="D46" s="47" t="s">
        <v>63</v>
      </c>
      <c r="E46" s="47" t="s">
        <v>39</v>
      </c>
      <c r="F46" s="47">
        <v>7</v>
      </c>
      <c r="G46" s="48">
        <v>22634.080000000002</v>
      </c>
      <c r="H46" s="48"/>
      <c r="I46" s="49">
        <f t="shared" si="0"/>
        <v>22634.080000000002</v>
      </c>
      <c r="J46" s="62">
        <v>45316</v>
      </c>
    </row>
    <row r="47" spans="1:10" x14ac:dyDescent="0.2">
      <c r="A47" s="45">
        <v>45322</v>
      </c>
      <c r="B47" s="46">
        <v>134</v>
      </c>
      <c r="C47" s="46" t="s">
        <v>27</v>
      </c>
      <c r="D47" s="47" t="s">
        <v>40</v>
      </c>
      <c r="E47" s="47" t="s">
        <v>32</v>
      </c>
      <c r="F47" s="47">
        <v>3</v>
      </c>
      <c r="G47" s="48">
        <v>1111</v>
      </c>
      <c r="H47" s="48"/>
      <c r="I47" s="49">
        <f t="shared" si="0"/>
        <v>1111</v>
      </c>
      <c r="J47" s="62">
        <v>45322</v>
      </c>
    </row>
    <row r="48" spans="1:10" x14ac:dyDescent="0.2">
      <c r="A48" s="45">
        <v>45296</v>
      </c>
      <c r="B48" s="46">
        <v>399130</v>
      </c>
      <c r="C48" s="46" t="s">
        <v>27</v>
      </c>
      <c r="D48" s="47" t="s">
        <v>30</v>
      </c>
      <c r="E48" s="47" t="s">
        <v>32</v>
      </c>
      <c r="F48" s="47">
        <v>3</v>
      </c>
      <c r="G48" s="48">
        <v>3306.11</v>
      </c>
      <c r="H48" s="48"/>
      <c r="I48" s="49">
        <f t="shared" si="0"/>
        <v>3306.11</v>
      </c>
      <c r="J48" s="62">
        <v>45299</v>
      </c>
    </row>
    <row r="49" spans="1:10" x14ac:dyDescent="0.2">
      <c r="A49" s="45">
        <v>45295</v>
      </c>
      <c r="B49" s="46">
        <v>120</v>
      </c>
      <c r="C49" s="46" t="s">
        <v>27</v>
      </c>
      <c r="D49" s="47" t="s">
        <v>40</v>
      </c>
      <c r="E49" s="47" t="s">
        <v>32</v>
      </c>
      <c r="F49" s="47">
        <v>3</v>
      </c>
      <c r="G49" s="48">
        <v>930</v>
      </c>
      <c r="H49" s="48"/>
      <c r="I49" s="49">
        <f t="shared" si="0"/>
        <v>930</v>
      </c>
      <c r="J49" s="62">
        <v>45295</v>
      </c>
    </row>
    <row r="50" spans="1:10" x14ac:dyDescent="0.2">
      <c r="A50" s="45">
        <v>45322</v>
      </c>
      <c r="B50" s="46">
        <v>574812379</v>
      </c>
      <c r="C50" s="46" t="s">
        <v>58</v>
      </c>
      <c r="D50" s="47" t="s">
        <v>72</v>
      </c>
      <c r="E50" s="47" t="s">
        <v>53</v>
      </c>
      <c r="F50" s="47">
        <v>9</v>
      </c>
      <c r="G50" s="48">
        <v>500</v>
      </c>
      <c r="H50" s="48"/>
      <c r="I50" s="49">
        <f t="shared" si="0"/>
        <v>500</v>
      </c>
    </row>
    <row r="51" spans="1:10" x14ac:dyDescent="0.2">
      <c r="A51" s="39"/>
      <c r="B51" s="41"/>
      <c r="C51" s="42"/>
      <c r="D51" s="40"/>
      <c r="E51" s="40"/>
      <c r="F51" s="40"/>
      <c r="G51" s="43">
        <f>SUM(G15:G50)</f>
        <v>160553.19</v>
      </c>
      <c r="H51" s="43">
        <f>SUM(H15:H50)</f>
        <v>36343.589999999997</v>
      </c>
      <c r="I51" s="44">
        <f>SUM(I15:I50)</f>
        <v>196896.78000000003</v>
      </c>
    </row>
    <row r="52" spans="1:10" x14ac:dyDescent="0.2">
      <c r="A52" s="52"/>
      <c r="B52" s="53"/>
      <c r="C52" s="54"/>
      <c r="D52" s="55"/>
      <c r="E52" s="55"/>
      <c r="F52" s="55"/>
      <c r="G52" s="56"/>
      <c r="H52" s="56"/>
      <c r="I52" s="57"/>
    </row>
    <row r="53" spans="1:10" x14ac:dyDescent="0.2">
      <c r="A53" s="91" t="s">
        <v>23</v>
      </c>
      <c r="B53" s="92"/>
      <c r="C53" s="92"/>
      <c r="D53" s="92"/>
      <c r="E53" s="92"/>
      <c r="F53" s="92"/>
      <c r="G53" s="92"/>
      <c r="H53" s="92"/>
      <c r="I53" s="93"/>
    </row>
    <row r="54" spans="1:10" x14ac:dyDescent="0.2">
      <c r="A54" s="37"/>
      <c r="B54" s="38"/>
      <c r="C54" s="38"/>
      <c r="D54" s="38"/>
      <c r="E54" s="38"/>
      <c r="F54" s="38"/>
      <c r="G54" s="36" t="s">
        <v>44</v>
      </c>
      <c r="H54" s="36" t="s">
        <v>20</v>
      </c>
      <c r="I54" s="36" t="s">
        <v>21</v>
      </c>
    </row>
    <row r="55" spans="1:10" x14ac:dyDescent="0.2">
      <c r="A55" s="77" t="s">
        <v>35</v>
      </c>
      <c r="B55" s="78"/>
      <c r="C55" s="78"/>
      <c r="D55" s="78"/>
      <c r="E55" s="18"/>
      <c r="F55" s="66">
        <v>1</v>
      </c>
      <c r="G55" s="17">
        <f t="shared" ref="G55:G62" ca="1" si="1">SUMIF($F$15:$G$49,F55,$G$15:$G$49)</f>
        <v>7396.7100000000009</v>
      </c>
      <c r="H55" s="17">
        <f t="shared" ref="H55:H65" ca="1" si="2">SUMIF($F$15:$H$50,F55,$H$15:$H$50)</f>
        <v>36343.589999999997</v>
      </c>
      <c r="I55" s="19">
        <f t="shared" ref="I55:I60" ca="1" si="3">SUM(G55:H55)</f>
        <v>43740.299999999996</v>
      </c>
      <c r="J55" s="63">
        <f ca="1">G55-G69</f>
        <v>-12603.289999999999</v>
      </c>
    </row>
    <row r="56" spans="1:10" x14ac:dyDescent="0.2">
      <c r="A56" s="64" t="s">
        <v>46</v>
      </c>
      <c r="B56" s="65"/>
      <c r="C56" s="65"/>
      <c r="D56" s="65"/>
      <c r="E56" s="65"/>
      <c r="F56" s="67">
        <v>2</v>
      </c>
      <c r="G56" s="17">
        <f t="shared" ca="1" si="1"/>
        <v>0</v>
      </c>
      <c r="H56" s="17">
        <f t="shared" ca="1" si="2"/>
        <v>0</v>
      </c>
      <c r="I56" s="19">
        <f t="shared" ca="1" si="3"/>
        <v>0</v>
      </c>
      <c r="J56" s="63">
        <f t="shared" ref="J56:J65" ca="1" si="4">G56-G70</f>
        <v>-2000</v>
      </c>
    </row>
    <row r="57" spans="1:10" x14ac:dyDescent="0.2">
      <c r="A57" s="77" t="s">
        <v>36</v>
      </c>
      <c r="B57" s="78"/>
      <c r="C57" s="78"/>
      <c r="D57" s="78"/>
      <c r="E57" s="18"/>
      <c r="F57" s="66">
        <v>3</v>
      </c>
      <c r="G57" s="17">
        <f t="shared" ca="1" si="1"/>
        <v>6983.41</v>
      </c>
      <c r="H57" s="17">
        <f t="shared" ca="1" si="2"/>
        <v>0</v>
      </c>
      <c r="I57" s="19">
        <f ca="1">SUM(G57:H57)</f>
        <v>6983.41</v>
      </c>
      <c r="J57" s="63">
        <f t="shared" ca="1" si="4"/>
        <v>-3016.59</v>
      </c>
    </row>
    <row r="58" spans="1:10" x14ac:dyDescent="0.2">
      <c r="A58" s="77" t="s">
        <v>37</v>
      </c>
      <c r="B58" s="78"/>
      <c r="C58" s="78"/>
      <c r="D58" s="78"/>
      <c r="E58" s="31"/>
      <c r="F58" s="68">
        <v>4</v>
      </c>
      <c r="G58" s="17">
        <f t="shared" ca="1" si="1"/>
        <v>0</v>
      </c>
      <c r="H58" s="17">
        <f t="shared" ca="1" si="2"/>
        <v>0</v>
      </c>
      <c r="I58" s="19">
        <f t="shared" ca="1" si="3"/>
        <v>0</v>
      </c>
      <c r="J58" s="63">
        <f t="shared" ca="1" si="4"/>
        <v>-2000</v>
      </c>
    </row>
    <row r="59" spans="1:10" x14ac:dyDescent="0.2">
      <c r="A59" s="77" t="s">
        <v>34</v>
      </c>
      <c r="B59" s="78"/>
      <c r="C59" s="78"/>
      <c r="D59" s="78"/>
      <c r="E59" s="31"/>
      <c r="F59" s="68">
        <v>5</v>
      </c>
      <c r="G59" s="17">
        <f t="shared" ca="1" si="1"/>
        <v>52168.09</v>
      </c>
      <c r="H59" s="17">
        <f t="shared" ca="1" si="2"/>
        <v>0</v>
      </c>
      <c r="I59" s="19">
        <f t="shared" ca="1" si="3"/>
        <v>52168.09</v>
      </c>
      <c r="J59" s="63">
        <f t="shared" ca="1" si="4"/>
        <v>34168.089999999997</v>
      </c>
    </row>
    <row r="60" spans="1:10" x14ac:dyDescent="0.2">
      <c r="A60" s="81" t="s">
        <v>45</v>
      </c>
      <c r="B60" s="81"/>
      <c r="C60" s="81"/>
      <c r="D60" s="81"/>
      <c r="E60" s="16"/>
      <c r="F60" s="69">
        <v>6</v>
      </c>
      <c r="G60" s="17">
        <f t="shared" ca="1" si="1"/>
        <v>2325.5099999999998</v>
      </c>
      <c r="H60" s="17">
        <f t="shared" ca="1" si="2"/>
        <v>0</v>
      </c>
      <c r="I60" s="19">
        <f t="shared" ca="1" si="3"/>
        <v>2325.5099999999998</v>
      </c>
      <c r="J60" s="63">
        <f t="shared" ca="1" si="4"/>
        <v>1125.5099999999998</v>
      </c>
    </row>
    <row r="61" spans="1:10" x14ac:dyDescent="0.2">
      <c r="A61" s="81" t="s">
        <v>38</v>
      </c>
      <c r="B61" s="81"/>
      <c r="C61" s="81"/>
      <c r="D61" s="81"/>
      <c r="E61" s="31"/>
      <c r="F61" s="68">
        <v>7</v>
      </c>
      <c r="G61" s="17">
        <f t="shared" ca="1" si="1"/>
        <v>89440.13</v>
      </c>
      <c r="H61" s="17">
        <f t="shared" ca="1" si="2"/>
        <v>0</v>
      </c>
      <c r="I61" s="19">
        <f ca="1">SUM(G61:H61)</f>
        <v>89440.13</v>
      </c>
      <c r="J61" s="63">
        <f t="shared" ca="1" si="4"/>
        <v>65940.13</v>
      </c>
    </row>
    <row r="62" spans="1:10" x14ac:dyDescent="0.2">
      <c r="A62" s="81" t="s">
        <v>47</v>
      </c>
      <c r="B62" s="81"/>
      <c r="C62" s="81"/>
      <c r="D62" s="81"/>
      <c r="E62" s="31"/>
      <c r="F62" s="68">
        <v>8</v>
      </c>
      <c r="G62" s="17">
        <f t="shared" ca="1" si="1"/>
        <v>237.26</v>
      </c>
      <c r="H62" s="17">
        <f t="shared" ca="1" si="2"/>
        <v>0</v>
      </c>
      <c r="I62" s="19">
        <f ca="1">SUM(G62:H62)</f>
        <v>237.26</v>
      </c>
      <c r="J62" s="63">
        <f t="shared" ca="1" si="4"/>
        <v>-1262.74</v>
      </c>
    </row>
    <row r="63" spans="1:10" x14ac:dyDescent="0.2">
      <c r="A63" s="81" t="s">
        <v>48</v>
      </c>
      <c r="B63" s="81"/>
      <c r="C63" s="81"/>
      <c r="D63" s="81"/>
      <c r="E63" s="31"/>
      <c r="F63" s="68">
        <v>9</v>
      </c>
      <c r="G63" s="17">
        <f ca="1">SUMIF($F$15:$G$50,F63,$G$15:$G$50)</f>
        <v>500</v>
      </c>
      <c r="H63" s="17">
        <f t="shared" ca="1" si="2"/>
        <v>0</v>
      </c>
      <c r="I63" s="19">
        <f ca="1">SUM(G63:H63)</f>
        <v>500</v>
      </c>
      <c r="J63" s="63">
        <f t="shared" ca="1" si="4"/>
        <v>0</v>
      </c>
    </row>
    <row r="64" spans="1:10" x14ac:dyDescent="0.2">
      <c r="A64" s="81" t="s">
        <v>49</v>
      </c>
      <c r="B64" s="81"/>
      <c r="C64" s="81"/>
      <c r="D64" s="81"/>
      <c r="E64" s="31"/>
      <c r="F64" s="68">
        <v>10</v>
      </c>
      <c r="G64" s="17">
        <f ca="1">SUMIF($F$15:$G$49,F64,$G$15:$G$49)</f>
        <v>1020.08</v>
      </c>
      <c r="H64" s="17">
        <f t="shared" ca="1" si="2"/>
        <v>0</v>
      </c>
      <c r="I64" s="19">
        <f ca="1">SUM(G64:H64)</f>
        <v>1020.08</v>
      </c>
      <c r="J64" s="63">
        <f t="shared" ca="1" si="4"/>
        <v>20.080000000000041</v>
      </c>
    </row>
    <row r="65" spans="1:10" x14ac:dyDescent="0.2">
      <c r="A65" s="81" t="s">
        <v>50</v>
      </c>
      <c r="B65" s="81"/>
      <c r="C65" s="81"/>
      <c r="D65" s="81"/>
      <c r="E65" s="31"/>
      <c r="F65" s="68">
        <v>11</v>
      </c>
      <c r="G65" s="17">
        <f ca="1">SUMIF($F$15:$G$49,F65,$G$15:$G$49)</f>
        <v>482</v>
      </c>
      <c r="H65" s="17">
        <f t="shared" ca="1" si="2"/>
        <v>0</v>
      </c>
      <c r="I65" s="19">
        <f ca="1">SUM(G65:H65)</f>
        <v>482</v>
      </c>
      <c r="J65" s="63">
        <f t="shared" ca="1" si="4"/>
        <v>-518</v>
      </c>
    </row>
    <row r="66" spans="1:10" x14ac:dyDescent="0.2">
      <c r="A66" s="26" t="s">
        <v>24</v>
      </c>
      <c r="B66" s="35"/>
      <c r="C66" s="35"/>
      <c r="D66" s="35"/>
      <c r="E66" s="25"/>
      <c r="F66" s="25"/>
      <c r="G66" s="19">
        <f ca="1">SUM(G55:G65)</f>
        <v>160553.18999999997</v>
      </c>
      <c r="H66" s="20">
        <f ca="1">SUM(H55:H65)</f>
        <v>36343.589999999997</v>
      </c>
      <c r="I66" s="19">
        <f ca="1">SUM(I55:I65)</f>
        <v>196896.78</v>
      </c>
    </row>
    <row r="67" spans="1:10" x14ac:dyDescent="0.2">
      <c r="A67" s="21"/>
      <c r="B67" s="34"/>
      <c r="C67" s="34"/>
      <c r="D67" s="34"/>
      <c r="E67" s="22"/>
      <c r="F67" s="22"/>
      <c r="G67" s="23"/>
      <c r="H67" s="24"/>
      <c r="I67" s="23"/>
    </row>
    <row r="68" spans="1:10" x14ac:dyDescent="0.2">
      <c r="A68" s="21"/>
      <c r="B68" s="34"/>
      <c r="C68" s="34"/>
      <c r="D68" s="34"/>
      <c r="E68" s="22"/>
      <c r="F68" s="22"/>
      <c r="G68" s="23"/>
      <c r="H68" s="24"/>
      <c r="I68" s="23"/>
    </row>
    <row r="69" spans="1:10" x14ac:dyDescent="0.2">
      <c r="A69" s="77" t="s">
        <v>35</v>
      </c>
      <c r="B69" s="78"/>
      <c r="C69" s="78"/>
      <c r="D69" s="78"/>
      <c r="E69" s="18"/>
      <c r="F69" s="30"/>
      <c r="G69" s="17">
        <v>20000</v>
      </c>
      <c r="H69" s="17">
        <v>0</v>
      </c>
      <c r="I69" s="17">
        <v>20000</v>
      </c>
    </row>
    <row r="70" spans="1:10" x14ac:dyDescent="0.2">
      <c r="A70" s="79" t="s">
        <v>46</v>
      </c>
      <c r="B70" s="80"/>
      <c r="C70" s="80"/>
      <c r="D70" s="80"/>
      <c r="E70" s="80"/>
      <c r="F70" s="80"/>
      <c r="G70" s="17">
        <v>2000</v>
      </c>
      <c r="H70" s="17">
        <v>0</v>
      </c>
      <c r="I70" s="17">
        <v>2000</v>
      </c>
    </row>
    <row r="71" spans="1:10" x14ac:dyDescent="0.2">
      <c r="A71" s="77" t="s">
        <v>36</v>
      </c>
      <c r="B71" s="78"/>
      <c r="C71" s="78"/>
      <c r="D71" s="78"/>
      <c r="E71" s="18"/>
      <c r="F71" s="30"/>
      <c r="G71" s="17">
        <v>10000</v>
      </c>
      <c r="H71" s="17">
        <v>0</v>
      </c>
      <c r="I71" s="17">
        <v>10000</v>
      </c>
    </row>
    <row r="72" spans="1:10" x14ac:dyDescent="0.2">
      <c r="A72" s="77" t="s">
        <v>37</v>
      </c>
      <c r="B72" s="78"/>
      <c r="C72" s="78"/>
      <c r="D72" s="78"/>
      <c r="E72" s="31"/>
      <c r="F72" s="32"/>
      <c r="G72" s="17">
        <v>2000</v>
      </c>
      <c r="H72" s="17">
        <v>0</v>
      </c>
      <c r="I72" s="17">
        <v>2000</v>
      </c>
    </row>
    <row r="73" spans="1:10" x14ac:dyDescent="0.2">
      <c r="A73" s="77" t="s">
        <v>34</v>
      </c>
      <c r="B73" s="78"/>
      <c r="C73" s="78"/>
      <c r="D73" s="78"/>
      <c r="E73" s="31"/>
      <c r="F73" s="32"/>
      <c r="G73" s="17">
        <v>18000</v>
      </c>
      <c r="H73" s="17">
        <v>0</v>
      </c>
      <c r="I73" s="17">
        <v>18000</v>
      </c>
    </row>
    <row r="74" spans="1:10" x14ac:dyDescent="0.2">
      <c r="A74" s="81" t="s">
        <v>45</v>
      </c>
      <c r="B74" s="81"/>
      <c r="C74" s="81"/>
      <c r="D74" s="81"/>
      <c r="E74" s="16"/>
      <c r="F74" s="17"/>
      <c r="G74" s="17">
        <v>1200</v>
      </c>
      <c r="H74" s="17">
        <v>0</v>
      </c>
      <c r="I74" s="17">
        <v>1200</v>
      </c>
    </row>
    <row r="75" spans="1:10" x14ac:dyDescent="0.2">
      <c r="A75" s="81" t="s">
        <v>38</v>
      </c>
      <c r="B75" s="81"/>
      <c r="C75" s="81"/>
      <c r="D75" s="81"/>
      <c r="E75" s="31"/>
      <c r="F75" s="32"/>
      <c r="G75" s="17">
        <v>23500</v>
      </c>
      <c r="H75" s="17">
        <v>0</v>
      </c>
      <c r="I75" s="17">
        <v>23500</v>
      </c>
    </row>
    <row r="76" spans="1:10" x14ac:dyDescent="0.2">
      <c r="A76" s="81" t="s">
        <v>47</v>
      </c>
      <c r="B76" s="81"/>
      <c r="C76" s="81"/>
      <c r="D76" s="81"/>
      <c r="E76" s="31"/>
      <c r="F76" s="32"/>
      <c r="G76" s="17">
        <v>1500</v>
      </c>
      <c r="H76" s="17">
        <v>0</v>
      </c>
      <c r="I76" s="17">
        <v>1500</v>
      </c>
    </row>
    <row r="77" spans="1:10" x14ac:dyDescent="0.2">
      <c r="A77" s="81" t="s">
        <v>48</v>
      </c>
      <c r="B77" s="81"/>
      <c r="C77" s="81"/>
      <c r="D77" s="81"/>
      <c r="E77" s="31"/>
      <c r="F77" s="32"/>
      <c r="G77" s="17">
        <v>500</v>
      </c>
      <c r="H77" s="17">
        <v>0</v>
      </c>
      <c r="I77" s="17">
        <v>500</v>
      </c>
    </row>
    <row r="78" spans="1:10" x14ac:dyDescent="0.2">
      <c r="A78" s="81" t="s">
        <v>49</v>
      </c>
      <c r="B78" s="81"/>
      <c r="C78" s="81"/>
      <c r="D78" s="81"/>
      <c r="E78" s="31"/>
      <c r="F78" s="32"/>
      <c r="G78" s="17">
        <v>1000</v>
      </c>
      <c r="H78" s="17">
        <v>0</v>
      </c>
      <c r="I78" s="17">
        <v>1000</v>
      </c>
    </row>
    <row r="79" spans="1:10" x14ac:dyDescent="0.2">
      <c r="A79" s="81" t="s">
        <v>50</v>
      </c>
      <c r="B79" s="81"/>
      <c r="C79" s="81"/>
      <c r="D79" s="81"/>
      <c r="E79" s="31"/>
      <c r="F79" s="32"/>
      <c r="G79" s="17">
        <v>1000</v>
      </c>
      <c r="H79" s="17">
        <v>0</v>
      </c>
      <c r="I79" s="17">
        <v>1000</v>
      </c>
    </row>
    <row r="80" spans="1:10" x14ac:dyDescent="0.2">
      <c r="A80" s="26" t="s">
        <v>24</v>
      </c>
      <c r="B80" s="35"/>
      <c r="C80" s="35"/>
      <c r="D80" s="35"/>
      <c r="E80" s="25"/>
      <c r="F80" s="25"/>
      <c r="G80" s="19">
        <f>SUM(G69:G79)</f>
        <v>80700</v>
      </c>
      <c r="H80" s="20">
        <f>SUM(H69:H79)</f>
        <v>0</v>
      </c>
      <c r="I80" s="19">
        <v>80700</v>
      </c>
    </row>
    <row r="81" spans="1:12" x14ac:dyDescent="0.2">
      <c r="A81" s="74" t="s">
        <v>93</v>
      </c>
      <c r="B81" s="75"/>
      <c r="C81" s="75"/>
      <c r="D81" s="33"/>
      <c r="E81" s="27"/>
      <c r="F81" s="27"/>
      <c r="G81" s="28"/>
      <c r="H81" s="27"/>
      <c r="I81" s="28"/>
    </row>
    <row r="82" spans="1:12" x14ac:dyDescent="0.2">
      <c r="A82" s="76" t="s">
        <v>25</v>
      </c>
      <c r="B82" s="76"/>
      <c r="C82" s="76"/>
      <c r="D82" s="76"/>
      <c r="E82" s="76"/>
      <c r="F82" s="76"/>
      <c r="G82" s="76"/>
      <c r="H82" s="76"/>
      <c r="I82" s="76"/>
      <c r="J82" s="59"/>
      <c r="K82" s="59"/>
      <c r="L82" s="59"/>
    </row>
    <row r="83" spans="1:12" x14ac:dyDescent="0.2">
      <c r="A83" s="76" t="s">
        <v>26</v>
      </c>
      <c r="B83" s="76"/>
      <c r="C83" s="76"/>
      <c r="D83" s="76"/>
      <c r="E83" s="76"/>
      <c r="F83" s="76"/>
      <c r="G83" s="76"/>
      <c r="H83" s="76"/>
      <c r="I83" s="76"/>
      <c r="J83" s="59"/>
      <c r="K83" s="59"/>
      <c r="L83" s="59"/>
    </row>
    <row r="84" spans="1:12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9"/>
      <c r="K84" s="59"/>
      <c r="L84" s="59"/>
    </row>
    <row r="85" spans="1:12" x14ac:dyDescent="0.2">
      <c r="A85" s="61"/>
      <c r="B85" s="50"/>
      <c r="C85" s="50"/>
      <c r="D85" s="50"/>
      <c r="E85" s="50"/>
      <c r="F85" s="50"/>
      <c r="G85" s="50"/>
      <c r="H85" s="50"/>
      <c r="I85" s="50"/>
      <c r="J85" s="59"/>
      <c r="K85" s="59"/>
      <c r="L85" s="59"/>
    </row>
    <row r="86" spans="1:12" x14ac:dyDescent="0.2">
      <c r="A86" s="61" t="s">
        <v>76</v>
      </c>
      <c r="J86" s="59"/>
      <c r="K86" s="59"/>
      <c r="L86" s="59"/>
    </row>
    <row r="87" spans="1:12" x14ac:dyDescent="0.2">
      <c r="A87" s="60"/>
    </row>
  </sheetData>
  <autoFilter ref="A14:L51" xr:uid="{00000000-0009-0000-0000-000009000000}"/>
  <mergeCells count="28">
    <mergeCell ref="A78:D78"/>
    <mergeCell ref="A79:D79"/>
    <mergeCell ref="A81:C81"/>
    <mergeCell ref="A82:I82"/>
    <mergeCell ref="A83:I83"/>
    <mergeCell ref="A77:D77"/>
    <mergeCell ref="A63:D63"/>
    <mergeCell ref="A64:D64"/>
    <mergeCell ref="A65:D65"/>
    <mergeCell ref="A69:D69"/>
    <mergeCell ref="A70:F70"/>
    <mergeCell ref="A71:D71"/>
    <mergeCell ref="A72:D72"/>
    <mergeCell ref="A73:D73"/>
    <mergeCell ref="A74:D74"/>
    <mergeCell ref="A75:D75"/>
    <mergeCell ref="A76:D76"/>
    <mergeCell ref="A62:D62"/>
    <mergeCell ref="A1:I1"/>
    <mergeCell ref="A2:I2"/>
    <mergeCell ref="A3:I3"/>
    <mergeCell ref="A53:I53"/>
    <mergeCell ref="A55:D55"/>
    <mergeCell ref="A57:D57"/>
    <mergeCell ref="A58:D58"/>
    <mergeCell ref="A59:D59"/>
    <mergeCell ref="A60:D60"/>
    <mergeCell ref="A61:D61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94"/>
  <sheetViews>
    <sheetView topLeftCell="A11" workbookViewId="0">
      <selection activeCell="A15" sqref="A15:XFD15"/>
    </sheetView>
  </sheetViews>
  <sheetFormatPr baseColWidth="10" defaultColWidth="8.83203125" defaultRowHeight="15" x14ac:dyDescent="0.2"/>
  <cols>
    <col min="2" max="2" width="9" customWidth="1"/>
    <col min="4" max="4" width="41.5" customWidth="1"/>
    <col min="5" max="5" width="17" customWidth="1"/>
    <col min="10" max="10" width="14.5" customWidth="1"/>
  </cols>
  <sheetData>
    <row r="1" spans="1:10" ht="16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10" ht="16" x14ac:dyDescent="0.2">
      <c r="A2" s="85" t="s">
        <v>108</v>
      </c>
      <c r="B2" s="86"/>
      <c r="C2" s="86"/>
      <c r="D2" s="86"/>
      <c r="E2" s="86"/>
      <c r="F2" s="86"/>
      <c r="G2" s="86"/>
      <c r="H2" s="86"/>
      <c r="I2" s="87"/>
    </row>
    <row r="3" spans="1:10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10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10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10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10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10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10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10" ht="16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10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10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10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10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10" ht="24" x14ac:dyDescent="0.2">
      <c r="A15" s="45">
        <v>45327</v>
      </c>
      <c r="B15" s="46" t="s">
        <v>66</v>
      </c>
      <c r="C15" s="46" t="s">
        <v>22</v>
      </c>
      <c r="D15" s="47" t="s">
        <v>111</v>
      </c>
      <c r="E15" s="47" t="s">
        <v>67</v>
      </c>
      <c r="F15" s="47">
        <v>1</v>
      </c>
      <c r="G15" s="48">
        <v>1725.46</v>
      </c>
      <c r="H15" s="48"/>
      <c r="I15" s="49">
        <f>G15+H15</f>
        <v>1725.46</v>
      </c>
      <c r="J15" s="62"/>
    </row>
    <row r="16" spans="1:10" ht="24" x14ac:dyDescent="0.2">
      <c r="A16" s="45">
        <v>45327</v>
      </c>
      <c r="B16" s="46" t="s">
        <v>66</v>
      </c>
      <c r="C16" s="46" t="s">
        <v>22</v>
      </c>
      <c r="D16" s="47" t="s">
        <v>112</v>
      </c>
      <c r="E16" s="47" t="s">
        <v>67</v>
      </c>
      <c r="F16" s="47">
        <v>1</v>
      </c>
      <c r="G16" s="48">
        <v>3052.35</v>
      </c>
      <c r="H16" s="48"/>
      <c r="I16" s="49">
        <f t="shared" ref="I16:I53" si="0">G16+H16</f>
        <v>3052.35</v>
      </c>
      <c r="J16" s="62"/>
    </row>
    <row r="17" spans="1:10" ht="24" x14ac:dyDescent="0.2">
      <c r="A17" s="45">
        <v>45327</v>
      </c>
      <c r="B17" s="46" t="s">
        <v>66</v>
      </c>
      <c r="C17" s="46" t="s">
        <v>22</v>
      </c>
      <c r="D17" s="47" t="s">
        <v>113</v>
      </c>
      <c r="E17" s="47" t="s">
        <v>67</v>
      </c>
      <c r="F17" s="47">
        <v>1</v>
      </c>
      <c r="G17" s="48">
        <v>1476.33</v>
      </c>
      <c r="H17" s="48"/>
      <c r="I17" s="49">
        <f t="shared" si="0"/>
        <v>1476.33</v>
      </c>
      <c r="J17" s="62"/>
    </row>
    <row r="18" spans="1:10" ht="24" x14ac:dyDescent="0.2">
      <c r="A18" s="45">
        <v>45327</v>
      </c>
      <c r="B18" s="46" t="s">
        <v>66</v>
      </c>
      <c r="C18" s="46" t="s">
        <v>22</v>
      </c>
      <c r="D18" s="47" t="s">
        <v>114</v>
      </c>
      <c r="E18" s="47" t="s">
        <v>67</v>
      </c>
      <c r="F18" s="47">
        <v>1</v>
      </c>
      <c r="G18" s="48">
        <v>1437.52</v>
      </c>
      <c r="H18" s="48"/>
      <c r="I18" s="49">
        <f t="shared" si="0"/>
        <v>1437.52</v>
      </c>
      <c r="J18" s="62"/>
    </row>
    <row r="19" spans="1:10" x14ac:dyDescent="0.2">
      <c r="A19" s="45">
        <v>45327</v>
      </c>
      <c r="B19" s="51">
        <v>45323</v>
      </c>
      <c r="C19" s="51" t="s">
        <v>68</v>
      </c>
      <c r="D19" s="47" t="s">
        <v>69</v>
      </c>
      <c r="E19" s="47" t="s">
        <v>67</v>
      </c>
      <c r="F19" s="47">
        <v>1</v>
      </c>
      <c r="G19" s="48"/>
      <c r="H19" s="48">
        <v>36343.589999999997</v>
      </c>
      <c r="I19" s="49">
        <f t="shared" si="0"/>
        <v>36343.589999999997</v>
      </c>
    </row>
    <row r="20" spans="1:10" x14ac:dyDescent="0.2">
      <c r="A20" s="45">
        <v>45327</v>
      </c>
      <c r="B20" s="51">
        <v>45323</v>
      </c>
      <c r="C20" s="51" t="s">
        <v>68</v>
      </c>
      <c r="D20" s="47" t="s">
        <v>110</v>
      </c>
      <c r="E20" s="47" t="s">
        <v>67</v>
      </c>
      <c r="F20" s="47">
        <v>1</v>
      </c>
      <c r="G20" s="48"/>
      <c r="H20" s="48"/>
      <c r="I20" s="49">
        <f t="shared" si="0"/>
        <v>0</v>
      </c>
    </row>
    <row r="21" spans="1:10" x14ac:dyDescent="0.2">
      <c r="A21" s="45">
        <v>45327</v>
      </c>
      <c r="B21" s="46">
        <v>673</v>
      </c>
      <c r="C21" s="46" t="s">
        <v>27</v>
      </c>
      <c r="D21" s="47" t="s">
        <v>94</v>
      </c>
      <c r="E21" s="47" t="s">
        <v>32</v>
      </c>
      <c r="F21" s="47">
        <v>3</v>
      </c>
      <c r="G21" s="48">
        <v>111</v>
      </c>
      <c r="H21" s="48"/>
      <c r="I21" s="49">
        <f t="shared" si="0"/>
        <v>111</v>
      </c>
      <c r="J21" s="62">
        <v>45328</v>
      </c>
    </row>
    <row r="22" spans="1:10" x14ac:dyDescent="0.2">
      <c r="A22" s="45">
        <v>45329</v>
      </c>
      <c r="B22" s="46">
        <v>9607</v>
      </c>
      <c r="C22" s="46" t="s">
        <v>28</v>
      </c>
      <c r="D22" s="47" t="s">
        <v>91</v>
      </c>
      <c r="E22" s="47" t="s">
        <v>52</v>
      </c>
      <c r="F22" s="47">
        <v>10</v>
      </c>
      <c r="G22" s="48">
        <v>763.99</v>
      </c>
      <c r="H22" s="48"/>
      <c r="I22" s="49">
        <f t="shared" si="0"/>
        <v>763.99</v>
      </c>
      <c r="J22" s="62">
        <v>45329</v>
      </c>
    </row>
    <row r="23" spans="1:10" x14ac:dyDescent="0.2">
      <c r="A23" s="45">
        <v>45327</v>
      </c>
      <c r="B23" s="46">
        <v>43</v>
      </c>
      <c r="C23" s="46" t="s">
        <v>31</v>
      </c>
      <c r="D23" s="47" t="s">
        <v>89</v>
      </c>
      <c r="E23" s="47" t="s">
        <v>39</v>
      </c>
      <c r="F23" s="47">
        <v>7</v>
      </c>
      <c r="G23" s="48">
        <v>1600</v>
      </c>
      <c r="H23" s="48"/>
      <c r="I23" s="49">
        <f t="shared" si="0"/>
        <v>1600</v>
      </c>
      <c r="J23" s="62">
        <v>45328</v>
      </c>
    </row>
    <row r="24" spans="1:10" x14ac:dyDescent="0.2">
      <c r="A24" s="45">
        <v>45338</v>
      </c>
      <c r="B24" s="46">
        <v>124789</v>
      </c>
      <c r="C24" s="46" t="s">
        <v>27</v>
      </c>
      <c r="D24" s="47" t="s">
        <v>75</v>
      </c>
      <c r="E24" s="47" t="s">
        <v>32</v>
      </c>
      <c r="F24" s="47">
        <v>3</v>
      </c>
      <c r="G24" s="48">
        <v>200.95</v>
      </c>
      <c r="H24" s="48"/>
      <c r="I24" s="49">
        <f t="shared" si="0"/>
        <v>200.95</v>
      </c>
      <c r="J24" s="62">
        <v>45341</v>
      </c>
    </row>
    <row r="25" spans="1:10" x14ac:dyDescent="0.2">
      <c r="A25" s="45">
        <v>45343</v>
      </c>
      <c r="B25" s="46">
        <v>1068</v>
      </c>
      <c r="C25" s="46" t="s">
        <v>31</v>
      </c>
      <c r="D25" s="47" t="s">
        <v>103</v>
      </c>
      <c r="E25" s="47" t="s">
        <v>39</v>
      </c>
      <c r="F25" s="47">
        <v>7</v>
      </c>
      <c r="G25" s="48">
        <v>80</v>
      </c>
      <c r="H25" s="48"/>
      <c r="I25" s="49">
        <f t="shared" si="0"/>
        <v>80</v>
      </c>
      <c r="J25" s="62">
        <v>45344</v>
      </c>
    </row>
    <row r="26" spans="1:10" x14ac:dyDescent="0.2">
      <c r="A26" s="45">
        <v>45343</v>
      </c>
      <c r="B26" s="58" t="s">
        <v>106</v>
      </c>
      <c r="C26" s="46" t="s">
        <v>27</v>
      </c>
      <c r="D26" s="47" t="s">
        <v>105</v>
      </c>
      <c r="E26" s="47" t="s">
        <v>59</v>
      </c>
      <c r="F26" s="47">
        <v>8</v>
      </c>
      <c r="G26" s="48">
        <v>178.5</v>
      </c>
      <c r="H26" s="48"/>
      <c r="I26" s="49">
        <f t="shared" si="0"/>
        <v>178.5</v>
      </c>
      <c r="J26" s="62">
        <v>45348</v>
      </c>
    </row>
    <row r="27" spans="1:10" x14ac:dyDescent="0.2">
      <c r="A27" s="45">
        <v>45341</v>
      </c>
      <c r="B27" s="46">
        <v>854</v>
      </c>
      <c r="C27" s="46" t="s">
        <v>27</v>
      </c>
      <c r="D27" s="47" t="s">
        <v>104</v>
      </c>
      <c r="E27" s="47" t="s">
        <v>56</v>
      </c>
      <c r="F27" s="47">
        <v>5</v>
      </c>
      <c r="G27" s="48">
        <v>7844.6</v>
      </c>
      <c r="H27" s="48"/>
      <c r="I27" s="49">
        <f t="shared" si="0"/>
        <v>7844.6</v>
      </c>
      <c r="J27" s="62">
        <v>45341</v>
      </c>
    </row>
    <row r="28" spans="1:10" x14ac:dyDescent="0.2">
      <c r="A28" s="45">
        <v>45337</v>
      </c>
      <c r="B28" s="46">
        <v>68013</v>
      </c>
      <c r="C28" s="46" t="s">
        <v>27</v>
      </c>
      <c r="D28" s="47" t="s">
        <v>79</v>
      </c>
      <c r="E28" s="47" t="s">
        <v>56</v>
      </c>
      <c r="F28" s="47">
        <v>5</v>
      </c>
      <c r="G28" s="48">
        <v>2352.65</v>
      </c>
      <c r="H28" s="48"/>
      <c r="I28" s="49">
        <f t="shared" si="0"/>
        <v>2352.65</v>
      </c>
      <c r="J28" s="62">
        <v>45336</v>
      </c>
    </row>
    <row r="29" spans="1:10" x14ac:dyDescent="0.2">
      <c r="A29" s="45">
        <v>45344</v>
      </c>
      <c r="B29" s="46">
        <v>15139</v>
      </c>
      <c r="C29" s="46" t="s">
        <v>27</v>
      </c>
      <c r="D29" s="47" t="s">
        <v>62</v>
      </c>
      <c r="E29" s="47" t="s">
        <v>32</v>
      </c>
      <c r="F29" s="47">
        <v>3</v>
      </c>
      <c r="G29" s="48">
        <v>50</v>
      </c>
      <c r="H29" s="48"/>
      <c r="I29" s="49">
        <f t="shared" si="0"/>
        <v>50</v>
      </c>
      <c r="J29" s="62">
        <v>45348</v>
      </c>
    </row>
    <row r="30" spans="1:10" x14ac:dyDescent="0.2">
      <c r="A30" s="45">
        <v>45344</v>
      </c>
      <c r="B30" s="46">
        <v>15140</v>
      </c>
      <c r="C30" s="46" t="s">
        <v>27</v>
      </c>
      <c r="D30" s="47" t="s">
        <v>62</v>
      </c>
      <c r="E30" s="47" t="s">
        <v>32</v>
      </c>
      <c r="F30" s="47">
        <v>3</v>
      </c>
      <c r="G30" s="48">
        <v>100</v>
      </c>
      <c r="H30" s="48"/>
      <c r="I30" s="49">
        <f t="shared" si="0"/>
        <v>100</v>
      </c>
      <c r="J30" s="62">
        <v>45348</v>
      </c>
    </row>
    <row r="31" spans="1:10" x14ac:dyDescent="0.2">
      <c r="A31" s="45">
        <v>45349</v>
      </c>
      <c r="B31" s="46">
        <v>351046919</v>
      </c>
      <c r="C31" s="46" t="s">
        <v>58</v>
      </c>
      <c r="D31" s="47" t="s">
        <v>86</v>
      </c>
      <c r="E31" s="47" t="s">
        <v>60</v>
      </c>
      <c r="F31" s="47">
        <v>6</v>
      </c>
      <c r="G31" s="48">
        <v>82.58</v>
      </c>
      <c r="H31" s="48"/>
      <c r="I31" s="49">
        <f t="shared" si="0"/>
        <v>82.58</v>
      </c>
      <c r="J31" s="62">
        <v>45349</v>
      </c>
    </row>
    <row r="32" spans="1:10" x14ac:dyDescent="0.2">
      <c r="A32" s="45">
        <v>45337</v>
      </c>
      <c r="B32" s="46">
        <v>419558349</v>
      </c>
      <c r="C32" s="46" t="s">
        <v>58</v>
      </c>
      <c r="D32" s="47" t="s">
        <v>80</v>
      </c>
      <c r="E32" s="47" t="s">
        <v>60</v>
      </c>
      <c r="F32" s="47">
        <v>6</v>
      </c>
      <c r="G32" s="48">
        <v>1216.48</v>
      </c>
      <c r="H32" s="48">
        <v>281.11</v>
      </c>
      <c r="I32" s="49">
        <f t="shared" si="0"/>
        <v>1497.5900000000001</v>
      </c>
      <c r="J32" s="62">
        <v>45344</v>
      </c>
    </row>
    <row r="33" spans="1:10" x14ac:dyDescent="0.2">
      <c r="A33" s="45">
        <v>45350</v>
      </c>
      <c r="B33" s="46">
        <v>125106</v>
      </c>
      <c r="C33" s="46" t="s">
        <v>27</v>
      </c>
      <c r="D33" s="47" t="s">
        <v>75</v>
      </c>
      <c r="E33" s="47" t="s">
        <v>32</v>
      </c>
      <c r="F33" s="47">
        <v>3</v>
      </c>
      <c r="G33" s="48">
        <v>582</v>
      </c>
      <c r="H33" s="48"/>
      <c r="I33" s="49">
        <f t="shared" si="0"/>
        <v>582</v>
      </c>
      <c r="J33" s="62">
        <v>45351</v>
      </c>
    </row>
    <row r="34" spans="1:10" x14ac:dyDescent="0.2">
      <c r="A34" s="45">
        <v>45328</v>
      </c>
      <c r="B34" s="46">
        <v>124485</v>
      </c>
      <c r="C34" s="46" t="s">
        <v>27</v>
      </c>
      <c r="D34" s="47" t="s">
        <v>75</v>
      </c>
      <c r="E34" s="47" t="s">
        <v>32</v>
      </c>
      <c r="F34" s="47">
        <v>3</v>
      </c>
      <c r="G34" s="48">
        <v>236</v>
      </c>
      <c r="H34" s="48"/>
      <c r="I34" s="49">
        <f t="shared" si="0"/>
        <v>236</v>
      </c>
      <c r="J34" s="62">
        <v>45328</v>
      </c>
    </row>
    <row r="35" spans="1:10" x14ac:dyDescent="0.2">
      <c r="A35" s="45">
        <v>45342</v>
      </c>
      <c r="B35" s="46">
        <v>5544</v>
      </c>
      <c r="C35" s="46" t="s">
        <v>27</v>
      </c>
      <c r="D35" s="47" t="s">
        <v>107</v>
      </c>
      <c r="E35" s="47" t="s">
        <v>39</v>
      </c>
      <c r="F35" s="47">
        <v>7</v>
      </c>
      <c r="G35" s="48">
        <v>76</v>
      </c>
      <c r="H35" s="48"/>
      <c r="I35" s="49">
        <f t="shared" si="0"/>
        <v>76</v>
      </c>
      <c r="J35" s="62">
        <v>45344</v>
      </c>
    </row>
    <row r="36" spans="1:10" x14ac:dyDescent="0.2">
      <c r="A36" s="45">
        <v>45343</v>
      </c>
      <c r="B36" s="46">
        <v>6536</v>
      </c>
      <c r="C36" s="46" t="s">
        <v>27</v>
      </c>
      <c r="D36" s="47" t="s">
        <v>74</v>
      </c>
      <c r="E36" s="47" t="s">
        <v>32</v>
      </c>
      <c r="F36" s="47">
        <v>3</v>
      </c>
      <c r="G36" s="48">
        <v>168.04</v>
      </c>
      <c r="H36" s="48"/>
      <c r="I36" s="49">
        <f t="shared" si="0"/>
        <v>168.04</v>
      </c>
      <c r="J36" s="62">
        <v>45344</v>
      </c>
    </row>
    <row r="37" spans="1:10" x14ac:dyDescent="0.2">
      <c r="A37" s="45">
        <v>45351</v>
      </c>
      <c r="B37" s="46">
        <v>85120</v>
      </c>
      <c r="C37" s="46" t="s">
        <v>31</v>
      </c>
      <c r="D37" s="47" t="s">
        <v>61</v>
      </c>
      <c r="E37" s="47" t="s">
        <v>39</v>
      </c>
      <c r="F37" s="47">
        <v>7</v>
      </c>
      <c r="G37" s="48">
        <v>108.75</v>
      </c>
      <c r="H37" s="48"/>
      <c r="I37" s="49">
        <f t="shared" si="0"/>
        <v>108.75</v>
      </c>
      <c r="J37" s="62">
        <v>45362</v>
      </c>
    </row>
    <row r="38" spans="1:10" x14ac:dyDescent="0.2">
      <c r="A38" s="45">
        <v>45324</v>
      </c>
      <c r="B38" s="46">
        <v>104</v>
      </c>
      <c r="C38" s="46" t="s">
        <v>31</v>
      </c>
      <c r="D38" s="47" t="s">
        <v>81</v>
      </c>
      <c r="E38" s="47" t="s">
        <v>39</v>
      </c>
      <c r="F38" s="47">
        <v>7</v>
      </c>
      <c r="G38" s="48">
        <v>11280</v>
      </c>
      <c r="H38" s="48"/>
      <c r="I38" s="49">
        <f t="shared" si="0"/>
        <v>11280</v>
      </c>
      <c r="J38" s="62">
        <v>45328</v>
      </c>
    </row>
    <row r="39" spans="1:10" x14ac:dyDescent="0.2">
      <c r="A39" s="45">
        <v>45327</v>
      </c>
      <c r="B39" s="46">
        <v>56101</v>
      </c>
      <c r="C39" s="46" t="s">
        <v>31</v>
      </c>
      <c r="D39" s="47" t="s">
        <v>55</v>
      </c>
      <c r="E39" s="47" t="s">
        <v>33</v>
      </c>
      <c r="F39" s="47">
        <v>4</v>
      </c>
      <c r="G39" s="48">
        <v>617.20000000000005</v>
      </c>
      <c r="H39" s="48"/>
      <c r="I39" s="49">
        <f t="shared" si="0"/>
        <v>617.20000000000005</v>
      </c>
      <c r="J39" s="62">
        <v>45336</v>
      </c>
    </row>
    <row r="40" spans="1:10" x14ac:dyDescent="0.2">
      <c r="A40" s="45">
        <v>45328</v>
      </c>
      <c r="B40" s="46">
        <v>56165</v>
      </c>
      <c r="C40" s="46" t="s">
        <v>31</v>
      </c>
      <c r="D40" s="47" t="s">
        <v>55</v>
      </c>
      <c r="E40" s="47" t="s">
        <v>33</v>
      </c>
      <c r="F40" s="47">
        <v>4</v>
      </c>
      <c r="G40" s="48">
        <v>1238.67</v>
      </c>
      <c r="H40" s="48"/>
      <c r="I40" s="49">
        <f t="shared" si="0"/>
        <v>1238.67</v>
      </c>
      <c r="J40" s="62">
        <v>45336</v>
      </c>
    </row>
    <row r="41" spans="1:10" x14ac:dyDescent="0.2">
      <c r="A41" s="45">
        <v>45344</v>
      </c>
      <c r="B41" s="46">
        <v>72988</v>
      </c>
      <c r="C41" s="46" t="s">
        <v>31</v>
      </c>
      <c r="D41" s="47" t="s">
        <v>97</v>
      </c>
      <c r="E41" s="47" t="s">
        <v>33</v>
      </c>
      <c r="F41" s="47">
        <v>4</v>
      </c>
      <c r="G41" s="48">
        <v>677.66</v>
      </c>
      <c r="H41" s="48"/>
      <c r="I41" s="49">
        <f t="shared" si="0"/>
        <v>677.66</v>
      </c>
      <c r="J41" s="62">
        <v>45345</v>
      </c>
    </row>
    <row r="42" spans="1:10" x14ac:dyDescent="0.2">
      <c r="A42" s="45">
        <v>45343</v>
      </c>
      <c r="B42" s="46">
        <v>222091</v>
      </c>
      <c r="C42" s="46" t="s">
        <v>31</v>
      </c>
      <c r="D42" s="47" t="s">
        <v>98</v>
      </c>
      <c r="E42" s="47" t="s">
        <v>33</v>
      </c>
      <c r="F42" s="47">
        <v>4</v>
      </c>
      <c r="G42" s="48">
        <v>1670.24</v>
      </c>
      <c r="H42" s="48"/>
      <c r="I42" s="49">
        <f t="shared" si="0"/>
        <v>1670.24</v>
      </c>
      <c r="J42" s="62">
        <v>45344</v>
      </c>
    </row>
    <row r="43" spans="1:10" x14ac:dyDescent="0.2">
      <c r="A43" s="45">
        <v>45343</v>
      </c>
      <c r="B43" s="46">
        <v>6505</v>
      </c>
      <c r="C43" s="46" t="s">
        <v>31</v>
      </c>
      <c r="D43" s="47" t="s">
        <v>99</v>
      </c>
      <c r="E43" s="47" t="s">
        <v>33</v>
      </c>
      <c r="F43" s="47">
        <v>4</v>
      </c>
      <c r="G43" s="48">
        <v>596.34</v>
      </c>
      <c r="H43" s="48"/>
      <c r="I43" s="49">
        <f t="shared" si="0"/>
        <v>596.34</v>
      </c>
      <c r="J43" s="62">
        <v>45344</v>
      </c>
    </row>
    <row r="44" spans="1:10" x14ac:dyDescent="0.2">
      <c r="A44" s="45">
        <v>45341</v>
      </c>
      <c r="B44" s="46">
        <v>1052482</v>
      </c>
      <c r="C44" s="46" t="s">
        <v>31</v>
      </c>
      <c r="D44" s="47" t="s">
        <v>100</v>
      </c>
      <c r="E44" s="47" t="s">
        <v>33</v>
      </c>
      <c r="F44" s="47">
        <v>4</v>
      </c>
      <c r="G44" s="48">
        <v>546.65</v>
      </c>
      <c r="H44" s="48"/>
      <c r="I44" s="49">
        <f t="shared" si="0"/>
        <v>546.65</v>
      </c>
      <c r="J44" s="62">
        <v>45344</v>
      </c>
    </row>
    <row r="45" spans="1:10" x14ac:dyDescent="0.2">
      <c r="A45" s="45">
        <v>45348</v>
      </c>
      <c r="B45" s="46">
        <v>521165</v>
      </c>
      <c r="C45" s="46" t="s">
        <v>31</v>
      </c>
      <c r="D45" s="47" t="s">
        <v>101</v>
      </c>
      <c r="E45" s="47" t="s">
        <v>33</v>
      </c>
      <c r="F45" s="47">
        <v>4</v>
      </c>
      <c r="G45" s="48">
        <v>2072.85</v>
      </c>
      <c r="H45" s="48"/>
      <c r="I45" s="49">
        <f t="shared" si="0"/>
        <v>2072.85</v>
      </c>
      <c r="J45" s="62">
        <v>45344</v>
      </c>
    </row>
    <row r="46" spans="1:10" x14ac:dyDescent="0.2">
      <c r="A46" s="45">
        <v>45329</v>
      </c>
      <c r="B46" s="46">
        <v>2297</v>
      </c>
      <c r="C46" s="46" t="s">
        <v>31</v>
      </c>
      <c r="D46" s="47" t="s">
        <v>102</v>
      </c>
      <c r="E46" s="47" t="s">
        <v>33</v>
      </c>
      <c r="F46" s="47">
        <v>4</v>
      </c>
      <c r="G46" s="48">
        <v>469.87</v>
      </c>
      <c r="H46" s="48"/>
      <c r="I46" s="49">
        <f t="shared" si="0"/>
        <v>469.87</v>
      </c>
      <c r="J46" s="62">
        <v>45330</v>
      </c>
    </row>
    <row r="47" spans="1:10" x14ac:dyDescent="0.2">
      <c r="A47" s="45">
        <v>45345</v>
      </c>
      <c r="B47" s="46">
        <v>18</v>
      </c>
      <c r="C47" s="46" t="s">
        <v>31</v>
      </c>
      <c r="D47" s="47" t="s">
        <v>95</v>
      </c>
      <c r="E47" s="47" t="s">
        <v>39</v>
      </c>
      <c r="F47" s="47">
        <v>7</v>
      </c>
      <c r="G47" s="48">
        <v>9110</v>
      </c>
      <c r="H47" s="48"/>
      <c r="I47" s="49">
        <f t="shared" si="0"/>
        <v>9110</v>
      </c>
      <c r="J47" s="62">
        <v>45348</v>
      </c>
    </row>
    <row r="48" spans="1:10" x14ac:dyDescent="0.2">
      <c r="A48" s="45">
        <v>45351</v>
      </c>
      <c r="B48" s="46">
        <v>149</v>
      </c>
      <c r="C48" s="46" t="s">
        <v>27</v>
      </c>
      <c r="D48" s="47" t="s">
        <v>40</v>
      </c>
      <c r="E48" s="47" t="s">
        <v>32</v>
      </c>
      <c r="F48" s="47">
        <v>3</v>
      </c>
      <c r="G48" s="48">
        <v>1232</v>
      </c>
      <c r="H48" s="48"/>
      <c r="I48" s="49">
        <f t="shared" si="0"/>
        <v>1232</v>
      </c>
      <c r="J48" s="62">
        <v>45352</v>
      </c>
    </row>
    <row r="49" spans="1:10" x14ac:dyDescent="0.2">
      <c r="A49" s="45">
        <v>45323</v>
      </c>
      <c r="B49" s="46">
        <v>401428</v>
      </c>
      <c r="C49" s="46" t="s">
        <v>27</v>
      </c>
      <c r="D49" s="47" t="s">
        <v>30</v>
      </c>
      <c r="E49" s="47" t="s">
        <v>32</v>
      </c>
      <c r="F49" s="47">
        <v>3</v>
      </c>
      <c r="G49" s="48">
        <v>1850.4</v>
      </c>
      <c r="H49" s="48"/>
      <c r="I49" s="49">
        <f t="shared" si="0"/>
        <v>1850.4</v>
      </c>
      <c r="J49" s="62">
        <v>45328</v>
      </c>
    </row>
    <row r="50" spans="1:10" x14ac:dyDescent="0.2">
      <c r="A50" s="45">
        <v>45349</v>
      </c>
      <c r="B50" s="46">
        <v>403675</v>
      </c>
      <c r="C50" s="46" t="s">
        <v>27</v>
      </c>
      <c r="D50" s="47" t="s">
        <v>30</v>
      </c>
      <c r="E50" s="47" t="s">
        <v>32</v>
      </c>
      <c r="F50" s="47">
        <v>3</v>
      </c>
      <c r="G50" s="48">
        <v>1865.9</v>
      </c>
      <c r="H50" s="48"/>
      <c r="I50" s="49">
        <f t="shared" si="0"/>
        <v>1865.9</v>
      </c>
      <c r="J50" s="62">
        <v>45349</v>
      </c>
    </row>
    <row r="51" spans="1:10" x14ac:dyDescent="0.2">
      <c r="A51" s="45">
        <v>45351</v>
      </c>
      <c r="B51" s="46">
        <v>403881</v>
      </c>
      <c r="C51" s="46" t="s">
        <v>27</v>
      </c>
      <c r="D51" s="47" t="s">
        <v>30</v>
      </c>
      <c r="E51" s="47" t="s">
        <v>32</v>
      </c>
      <c r="F51" s="47">
        <v>3</v>
      </c>
      <c r="G51" s="48">
        <v>1848.6</v>
      </c>
      <c r="H51" s="48"/>
      <c r="I51" s="49">
        <f t="shared" si="0"/>
        <v>1848.6</v>
      </c>
      <c r="J51" s="62">
        <v>45351</v>
      </c>
    </row>
    <row r="52" spans="1:10" x14ac:dyDescent="0.2">
      <c r="A52" s="45">
        <v>45349</v>
      </c>
      <c r="B52" s="46">
        <v>27764</v>
      </c>
      <c r="C52" s="46" t="s">
        <v>27</v>
      </c>
      <c r="D52" s="47" t="s">
        <v>96</v>
      </c>
      <c r="E52" s="47" t="s">
        <v>32</v>
      </c>
      <c r="F52" s="47">
        <v>3</v>
      </c>
      <c r="G52" s="48">
        <v>2188</v>
      </c>
      <c r="H52" s="48"/>
      <c r="I52" s="49">
        <f t="shared" si="0"/>
        <v>2188</v>
      </c>
      <c r="J52" s="62">
        <v>45351</v>
      </c>
    </row>
    <row r="53" spans="1:10" x14ac:dyDescent="0.2">
      <c r="A53" s="45">
        <v>45351</v>
      </c>
      <c r="B53" s="46">
        <v>579034773</v>
      </c>
      <c r="C53" s="46" t="s">
        <v>58</v>
      </c>
      <c r="D53" s="47" t="s">
        <v>72</v>
      </c>
      <c r="E53" s="47" t="s">
        <v>53</v>
      </c>
      <c r="F53" s="47">
        <v>9</v>
      </c>
      <c r="G53" s="48">
        <v>500</v>
      </c>
      <c r="H53" s="48"/>
      <c r="I53" s="49">
        <f t="shared" si="0"/>
        <v>500</v>
      </c>
      <c r="J53" s="62">
        <v>45337</v>
      </c>
    </row>
    <row r="54" spans="1:10" x14ac:dyDescent="0.2">
      <c r="A54" s="39"/>
      <c r="B54" s="41"/>
      <c r="C54" s="42"/>
      <c r="D54" s="40"/>
      <c r="E54" s="40"/>
      <c r="F54" s="40"/>
      <c r="G54" s="43">
        <f>SUM(G15:G53)</f>
        <v>61207.58</v>
      </c>
      <c r="H54" s="43">
        <f>SUM(H15:H53)</f>
        <v>36624.699999999997</v>
      </c>
      <c r="I54" s="44">
        <f>SUM(I15:I53)</f>
        <v>97832.279999999984</v>
      </c>
    </row>
    <row r="55" spans="1:10" x14ac:dyDescent="0.2">
      <c r="A55" s="52"/>
      <c r="B55" s="53"/>
      <c r="C55" s="54"/>
      <c r="D55" s="55"/>
      <c r="E55" s="55"/>
      <c r="F55" s="55"/>
      <c r="G55" s="56"/>
      <c r="H55" s="56"/>
      <c r="I55" s="57"/>
    </row>
    <row r="56" spans="1:10" x14ac:dyDescent="0.2">
      <c r="A56" s="52"/>
      <c r="B56" s="53"/>
      <c r="C56" s="54"/>
      <c r="D56" s="55"/>
      <c r="E56" s="55"/>
      <c r="F56" s="55"/>
      <c r="G56" s="56"/>
      <c r="H56" s="56"/>
      <c r="I56" s="57"/>
    </row>
    <row r="57" spans="1:10" x14ac:dyDescent="0.2">
      <c r="A57" s="52"/>
      <c r="B57" s="53"/>
      <c r="C57" s="54"/>
      <c r="D57" s="55"/>
      <c r="E57" s="55"/>
      <c r="F57" s="55"/>
      <c r="G57" s="56"/>
      <c r="H57" s="56"/>
      <c r="I57" s="57"/>
    </row>
    <row r="58" spans="1:10" x14ac:dyDescent="0.2">
      <c r="A58" s="52"/>
      <c r="B58" s="53"/>
      <c r="C58" s="54"/>
      <c r="D58" s="55"/>
      <c r="E58" s="55"/>
      <c r="F58" s="55"/>
      <c r="G58" s="56"/>
      <c r="H58" s="56"/>
      <c r="I58" s="57"/>
    </row>
    <row r="59" spans="1:10" x14ac:dyDescent="0.2">
      <c r="A59" s="52"/>
      <c r="B59" s="53"/>
      <c r="C59" s="54"/>
      <c r="D59" s="55"/>
      <c r="E59" s="55"/>
      <c r="F59" s="55"/>
      <c r="G59" s="56"/>
      <c r="H59" s="56"/>
      <c r="I59" s="57"/>
    </row>
    <row r="60" spans="1:10" x14ac:dyDescent="0.2">
      <c r="A60" s="91" t="s">
        <v>23</v>
      </c>
      <c r="B60" s="92"/>
      <c r="C60" s="92"/>
      <c r="D60" s="92"/>
      <c r="E60" s="92"/>
      <c r="F60" s="92"/>
      <c r="G60" s="92"/>
      <c r="H60" s="92"/>
      <c r="I60" s="93"/>
    </row>
    <row r="61" spans="1:10" x14ac:dyDescent="0.2">
      <c r="A61" s="37"/>
      <c r="B61" s="38"/>
      <c r="C61" s="38"/>
      <c r="D61" s="38"/>
      <c r="E61" s="38"/>
      <c r="F61" s="38"/>
      <c r="G61" s="36" t="s">
        <v>44</v>
      </c>
      <c r="H61" s="36" t="s">
        <v>20</v>
      </c>
      <c r="I61" s="36" t="s">
        <v>21</v>
      </c>
    </row>
    <row r="62" spans="1:10" x14ac:dyDescent="0.2">
      <c r="A62" s="77" t="s">
        <v>35</v>
      </c>
      <c r="B62" s="78"/>
      <c r="C62" s="78"/>
      <c r="D62" s="78"/>
      <c r="E62" s="18"/>
      <c r="F62" s="66">
        <v>1</v>
      </c>
      <c r="G62" s="17">
        <f t="shared" ref="G62:G69" ca="1" si="1">SUMIF($F$15:$G$52,F62,$G$15:$G$52)</f>
        <v>7691.66</v>
      </c>
      <c r="H62" s="17">
        <f t="shared" ref="H62:H72" ca="1" si="2">SUMIF($F$15:$H$53,F62,$H$15:$H$53)</f>
        <v>36343.589999999997</v>
      </c>
      <c r="I62" s="19">
        <f t="shared" ref="I62:I67" ca="1" si="3">SUM(G62:H62)</f>
        <v>44035.25</v>
      </c>
      <c r="J62" s="63">
        <f ca="1">G62-G76</f>
        <v>-12308.34</v>
      </c>
    </row>
    <row r="63" spans="1:10" x14ac:dyDescent="0.2">
      <c r="A63" s="64" t="s">
        <v>46</v>
      </c>
      <c r="B63" s="65"/>
      <c r="C63" s="65"/>
      <c r="D63" s="65"/>
      <c r="E63" s="65"/>
      <c r="F63" s="67">
        <v>2</v>
      </c>
      <c r="G63" s="17">
        <f t="shared" ca="1" si="1"/>
        <v>0</v>
      </c>
      <c r="H63" s="17">
        <f t="shared" ca="1" si="2"/>
        <v>0</v>
      </c>
      <c r="I63" s="19">
        <f t="shared" ca="1" si="3"/>
        <v>0</v>
      </c>
      <c r="J63" s="63">
        <f t="shared" ref="J63:J72" ca="1" si="4">G63-G77</f>
        <v>-2000</v>
      </c>
    </row>
    <row r="64" spans="1:10" x14ac:dyDescent="0.2">
      <c r="A64" s="77" t="s">
        <v>36</v>
      </c>
      <c r="B64" s="78"/>
      <c r="C64" s="78"/>
      <c r="D64" s="78"/>
      <c r="E64" s="18"/>
      <c r="F64" s="66">
        <v>3</v>
      </c>
      <c r="G64" s="17">
        <f t="shared" ca="1" si="1"/>
        <v>10432.89</v>
      </c>
      <c r="H64" s="17">
        <f t="shared" ca="1" si="2"/>
        <v>0</v>
      </c>
      <c r="I64" s="19">
        <f ca="1">SUM(G64:H64)</f>
        <v>10432.89</v>
      </c>
      <c r="J64" s="63">
        <f t="shared" ca="1" si="4"/>
        <v>432.88999999999942</v>
      </c>
    </row>
    <row r="65" spans="1:10" x14ac:dyDescent="0.2">
      <c r="A65" s="77" t="s">
        <v>37</v>
      </c>
      <c r="B65" s="78"/>
      <c r="C65" s="78"/>
      <c r="D65" s="78"/>
      <c r="E65" s="31"/>
      <c r="F65" s="68">
        <v>4</v>
      </c>
      <c r="G65" s="17">
        <f t="shared" ca="1" si="1"/>
        <v>7889.4800000000005</v>
      </c>
      <c r="H65" s="17">
        <f t="shared" ca="1" si="2"/>
        <v>0</v>
      </c>
      <c r="I65" s="19">
        <f t="shared" ca="1" si="3"/>
        <v>7889.4800000000005</v>
      </c>
      <c r="J65" s="63">
        <f t="shared" ca="1" si="4"/>
        <v>5889.4800000000005</v>
      </c>
    </row>
    <row r="66" spans="1:10" x14ac:dyDescent="0.2">
      <c r="A66" s="77" t="s">
        <v>34</v>
      </c>
      <c r="B66" s="78"/>
      <c r="C66" s="78"/>
      <c r="D66" s="78"/>
      <c r="E66" s="31"/>
      <c r="F66" s="68">
        <v>5</v>
      </c>
      <c r="G66" s="17">
        <f t="shared" ca="1" si="1"/>
        <v>10197.25</v>
      </c>
      <c r="H66" s="17">
        <f t="shared" ca="1" si="2"/>
        <v>0</v>
      </c>
      <c r="I66" s="19">
        <f t="shared" ca="1" si="3"/>
        <v>10197.25</v>
      </c>
      <c r="J66" s="63">
        <f t="shared" ca="1" si="4"/>
        <v>-7802.75</v>
      </c>
    </row>
    <row r="67" spans="1:10" x14ac:dyDescent="0.2">
      <c r="A67" s="81" t="s">
        <v>45</v>
      </c>
      <c r="B67" s="81"/>
      <c r="C67" s="81"/>
      <c r="D67" s="81"/>
      <c r="E67" s="16"/>
      <c r="F67" s="69">
        <v>6</v>
      </c>
      <c r="G67" s="17">
        <f t="shared" ca="1" si="1"/>
        <v>1299.06</v>
      </c>
      <c r="H67" s="17">
        <f t="shared" ca="1" si="2"/>
        <v>281.11</v>
      </c>
      <c r="I67" s="19">
        <f t="shared" ca="1" si="3"/>
        <v>1580.17</v>
      </c>
      <c r="J67" s="63">
        <f t="shared" ca="1" si="4"/>
        <v>99.059999999999945</v>
      </c>
    </row>
    <row r="68" spans="1:10" x14ac:dyDescent="0.2">
      <c r="A68" s="81" t="s">
        <v>38</v>
      </c>
      <c r="B68" s="81"/>
      <c r="C68" s="81"/>
      <c r="D68" s="81"/>
      <c r="E68" s="31"/>
      <c r="F68" s="68">
        <v>7</v>
      </c>
      <c r="G68" s="17">
        <f t="shared" ca="1" si="1"/>
        <v>22254.75</v>
      </c>
      <c r="H68" s="17">
        <f t="shared" ca="1" si="2"/>
        <v>0</v>
      </c>
      <c r="I68" s="19">
        <f ca="1">SUM(G68:H68)</f>
        <v>22254.75</v>
      </c>
      <c r="J68" s="63">
        <f t="shared" ca="1" si="4"/>
        <v>-1245.25</v>
      </c>
    </row>
    <row r="69" spans="1:10" x14ac:dyDescent="0.2">
      <c r="A69" s="81" t="s">
        <v>47</v>
      </c>
      <c r="B69" s="81"/>
      <c r="C69" s="81"/>
      <c r="D69" s="81"/>
      <c r="E69" s="31"/>
      <c r="F69" s="68">
        <v>8</v>
      </c>
      <c r="G69" s="17">
        <f t="shared" ca="1" si="1"/>
        <v>178.5</v>
      </c>
      <c r="H69" s="17">
        <f t="shared" ca="1" si="2"/>
        <v>0</v>
      </c>
      <c r="I69" s="19">
        <f ca="1">SUM(G69:H69)</f>
        <v>178.5</v>
      </c>
      <c r="J69" s="63">
        <f t="shared" ca="1" si="4"/>
        <v>-1321.5</v>
      </c>
    </row>
    <row r="70" spans="1:10" x14ac:dyDescent="0.2">
      <c r="A70" s="81" t="s">
        <v>48</v>
      </c>
      <c r="B70" s="81"/>
      <c r="C70" s="81"/>
      <c r="D70" s="81"/>
      <c r="E70" s="31"/>
      <c r="F70" s="68">
        <v>9</v>
      </c>
      <c r="G70" s="17">
        <f ca="1">SUMIF($F$15:$G$53,F70,$G$15:$G$53)</f>
        <v>500</v>
      </c>
      <c r="H70" s="17">
        <f t="shared" ca="1" si="2"/>
        <v>0</v>
      </c>
      <c r="I70" s="19">
        <f ca="1">SUM(G70:H70)</f>
        <v>500</v>
      </c>
      <c r="J70" s="63">
        <f t="shared" ca="1" si="4"/>
        <v>0</v>
      </c>
    </row>
    <row r="71" spans="1:10" x14ac:dyDescent="0.2">
      <c r="A71" s="81" t="s">
        <v>49</v>
      </c>
      <c r="B71" s="81"/>
      <c r="C71" s="81"/>
      <c r="D71" s="81"/>
      <c r="E71" s="31"/>
      <c r="F71" s="68">
        <v>10</v>
      </c>
      <c r="G71" s="17">
        <f ca="1">SUMIF($F$15:$G$52,F71,$G$15:$G$52)</f>
        <v>763.99</v>
      </c>
      <c r="H71" s="17">
        <f t="shared" ca="1" si="2"/>
        <v>0</v>
      </c>
      <c r="I71" s="19">
        <f ca="1">SUM(G71:H71)</f>
        <v>763.99</v>
      </c>
      <c r="J71" s="63">
        <f t="shared" ca="1" si="4"/>
        <v>-236.01</v>
      </c>
    </row>
    <row r="72" spans="1:10" x14ac:dyDescent="0.2">
      <c r="A72" s="81" t="s">
        <v>50</v>
      </c>
      <c r="B72" s="81"/>
      <c r="C72" s="81"/>
      <c r="D72" s="81"/>
      <c r="E72" s="31"/>
      <c r="F72" s="68">
        <v>11</v>
      </c>
      <c r="G72" s="17">
        <f ca="1">SUMIF($F$15:$G$52,F72,$G$15:$G$52)</f>
        <v>0</v>
      </c>
      <c r="H72" s="17">
        <f t="shared" ca="1" si="2"/>
        <v>0</v>
      </c>
      <c r="I72" s="19">
        <f ca="1">SUM(G72:H72)</f>
        <v>0</v>
      </c>
      <c r="J72" s="63">
        <f t="shared" ca="1" si="4"/>
        <v>-1000</v>
      </c>
    </row>
    <row r="73" spans="1:10" x14ac:dyDescent="0.2">
      <c r="A73" s="26" t="s">
        <v>24</v>
      </c>
      <c r="B73" s="35"/>
      <c r="C73" s="35"/>
      <c r="D73" s="35"/>
      <c r="E73" s="25"/>
      <c r="F73" s="25"/>
      <c r="G73" s="19">
        <f ca="1">SUM(G62:G72)</f>
        <v>61207.579999999994</v>
      </c>
      <c r="H73" s="20">
        <f ca="1">SUM(H62:H72)</f>
        <v>36624.699999999997</v>
      </c>
      <c r="I73" s="19">
        <f ca="1">SUM(I62:I72)</f>
        <v>97832.28</v>
      </c>
    </row>
    <row r="74" spans="1:10" x14ac:dyDescent="0.2">
      <c r="A74" s="21"/>
      <c r="B74" s="34"/>
      <c r="C74" s="34"/>
      <c r="D74" s="34"/>
      <c r="E74" s="22"/>
      <c r="F74" s="22"/>
      <c r="G74" s="23"/>
      <c r="H74" s="24"/>
      <c r="I74" s="23"/>
    </row>
    <row r="75" spans="1:10" x14ac:dyDescent="0.2">
      <c r="A75" s="21"/>
      <c r="B75" s="34"/>
      <c r="C75" s="34"/>
      <c r="D75" s="34"/>
      <c r="E75" s="22"/>
      <c r="F75" s="22"/>
      <c r="G75" s="23"/>
      <c r="H75" s="24"/>
      <c r="I75" s="23"/>
    </row>
    <row r="76" spans="1:10" x14ac:dyDescent="0.2">
      <c r="A76" s="77" t="s">
        <v>35</v>
      </c>
      <c r="B76" s="78"/>
      <c r="C76" s="78"/>
      <c r="D76" s="78"/>
      <c r="E76" s="18"/>
      <c r="F76" s="30"/>
      <c r="G76" s="17">
        <v>20000</v>
      </c>
      <c r="H76" s="17">
        <v>0</v>
      </c>
      <c r="I76" s="17">
        <v>20000</v>
      </c>
    </row>
    <row r="77" spans="1:10" x14ac:dyDescent="0.2">
      <c r="A77" s="79" t="s">
        <v>46</v>
      </c>
      <c r="B77" s="80"/>
      <c r="C77" s="80"/>
      <c r="D77" s="80"/>
      <c r="E77" s="80"/>
      <c r="F77" s="80"/>
      <c r="G77" s="17">
        <v>2000</v>
      </c>
      <c r="H77" s="17">
        <v>0</v>
      </c>
      <c r="I77" s="17">
        <v>2000</v>
      </c>
    </row>
    <row r="78" spans="1:10" x14ac:dyDescent="0.2">
      <c r="A78" s="77" t="s">
        <v>36</v>
      </c>
      <c r="B78" s="78"/>
      <c r="C78" s="78"/>
      <c r="D78" s="78"/>
      <c r="E78" s="18"/>
      <c r="F78" s="30"/>
      <c r="G78" s="17">
        <v>10000</v>
      </c>
      <c r="H78" s="17">
        <v>0</v>
      </c>
      <c r="I78" s="17">
        <v>10000</v>
      </c>
    </row>
    <row r="79" spans="1:10" x14ac:dyDescent="0.2">
      <c r="A79" s="77" t="s">
        <v>37</v>
      </c>
      <c r="B79" s="78"/>
      <c r="C79" s="78"/>
      <c r="D79" s="78"/>
      <c r="E79" s="31"/>
      <c r="F79" s="32"/>
      <c r="G79" s="17">
        <v>2000</v>
      </c>
      <c r="H79" s="17">
        <v>0</v>
      </c>
      <c r="I79" s="17">
        <v>2000</v>
      </c>
    </row>
    <row r="80" spans="1:10" x14ac:dyDescent="0.2">
      <c r="A80" s="77" t="s">
        <v>34</v>
      </c>
      <c r="B80" s="78"/>
      <c r="C80" s="78"/>
      <c r="D80" s="78"/>
      <c r="E80" s="31"/>
      <c r="F80" s="32"/>
      <c r="G80" s="17">
        <v>18000</v>
      </c>
      <c r="H80" s="17">
        <v>0</v>
      </c>
      <c r="I80" s="17">
        <v>18000</v>
      </c>
    </row>
    <row r="81" spans="1:12" x14ac:dyDescent="0.2">
      <c r="A81" s="81" t="s">
        <v>45</v>
      </c>
      <c r="B81" s="81"/>
      <c r="C81" s="81"/>
      <c r="D81" s="81"/>
      <c r="E81" s="16"/>
      <c r="F81" s="17"/>
      <c r="G81" s="17">
        <v>1200</v>
      </c>
      <c r="H81" s="17">
        <v>0</v>
      </c>
      <c r="I81" s="17">
        <v>1200</v>
      </c>
    </row>
    <row r="82" spans="1:12" x14ac:dyDescent="0.2">
      <c r="A82" s="81" t="s">
        <v>38</v>
      </c>
      <c r="B82" s="81"/>
      <c r="C82" s="81"/>
      <c r="D82" s="81"/>
      <c r="E82" s="31"/>
      <c r="F82" s="32"/>
      <c r="G82" s="17">
        <v>23500</v>
      </c>
      <c r="H82" s="17">
        <v>0</v>
      </c>
      <c r="I82" s="17">
        <v>23500</v>
      </c>
    </row>
    <row r="83" spans="1:12" x14ac:dyDescent="0.2">
      <c r="A83" s="81" t="s">
        <v>47</v>
      </c>
      <c r="B83" s="81"/>
      <c r="C83" s="81"/>
      <c r="D83" s="81"/>
      <c r="E83" s="31"/>
      <c r="F83" s="32"/>
      <c r="G83" s="17">
        <v>1500</v>
      </c>
      <c r="H83" s="17">
        <v>0</v>
      </c>
      <c r="I83" s="17">
        <v>1500</v>
      </c>
    </row>
    <row r="84" spans="1:12" x14ac:dyDescent="0.2">
      <c r="A84" s="81" t="s">
        <v>48</v>
      </c>
      <c r="B84" s="81"/>
      <c r="C84" s="81"/>
      <c r="D84" s="81"/>
      <c r="E84" s="31"/>
      <c r="F84" s="32"/>
      <c r="G84" s="17">
        <v>500</v>
      </c>
      <c r="H84" s="17">
        <v>0</v>
      </c>
      <c r="I84" s="17">
        <v>500</v>
      </c>
    </row>
    <row r="85" spans="1:12" x14ac:dyDescent="0.2">
      <c r="A85" s="81" t="s">
        <v>49</v>
      </c>
      <c r="B85" s="81"/>
      <c r="C85" s="81"/>
      <c r="D85" s="81"/>
      <c r="E85" s="31"/>
      <c r="F85" s="32"/>
      <c r="G85" s="17">
        <v>1000</v>
      </c>
      <c r="H85" s="17">
        <v>0</v>
      </c>
      <c r="I85" s="17">
        <v>1000</v>
      </c>
    </row>
    <row r="86" spans="1:12" x14ac:dyDescent="0.2">
      <c r="A86" s="81" t="s">
        <v>50</v>
      </c>
      <c r="B86" s="81"/>
      <c r="C86" s="81"/>
      <c r="D86" s="81"/>
      <c r="E86" s="31"/>
      <c r="F86" s="32"/>
      <c r="G86" s="17">
        <v>1000</v>
      </c>
      <c r="H86" s="17">
        <v>0</v>
      </c>
      <c r="I86" s="17">
        <v>1000</v>
      </c>
    </row>
    <row r="87" spans="1:12" x14ac:dyDescent="0.2">
      <c r="A87" s="26" t="s">
        <v>24</v>
      </c>
      <c r="B87" s="35"/>
      <c r="C87" s="35"/>
      <c r="D87" s="35"/>
      <c r="E87" s="25"/>
      <c r="F87" s="25"/>
      <c r="G87" s="19">
        <f>SUM(G76:G86)</f>
        <v>80700</v>
      </c>
      <c r="H87" s="20">
        <f>SUM(H76:H86)</f>
        <v>0</v>
      </c>
      <c r="I87" s="19">
        <v>80700</v>
      </c>
    </row>
    <row r="88" spans="1:12" x14ac:dyDescent="0.2">
      <c r="A88" s="74" t="s">
        <v>109</v>
      </c>
      <c r="B88" s="75"/>
      <c r="C88" s="75"/>
      <c r="D88" s="33"/>
      <c r="E88" s="27"/>
      <c r="F88" s="27"/>
      <c r="G88" s="28"/>
      <c r="H88" s="27"/>
      <c r="I88" s="28"/>
    </row>
    <row r="89" spans="1:12" x14ac:dyDescent="0.2">
      <c r="A89" s="76" t="s">
        <v>25</v>
      </c>
      <c r="B89" s="76"/>
      <c r="C89" s="76"/>
      <c r="D89" s="76"/>
      <c r="E89" s="76"/>
      <c r="F89" s="76"/>
      <c r="G89" s="76"/>
      <c r="H89" s="76"/>
      <c r="I89" s="76"/>
      <c r="J89" s="59"/>
      <c r="K89" s="59"/>
      <c r="L89" s="59"/>
    </row>
    <row r="90" spans="1:12" x14ac:dyDescent="0.2">
      <c r="A90" s="76" t="s">
        <v>26</v>
      </c>
      <c r="B90" s="76"/>
      <c r="C90" s="76"/>
      <c r="D90" s="76"/>
      <c r="E90" s="76"/>
      <c r="F90" s="76"/>
      <c r="G90" s="76"/>
      <c r="H90" s="76"/>
      <c r="I90" s="76"/>
      <c r="J90" s="59"/>
      <c r="K90" s="59"/>
      <c r="L90" s="59"/>
    </row>
    <row r="91" spans="1:12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9"/>
      <c r="K91" s="59"/>
      <c r="L91" s="59"/>
    </row>
    <row r="92" spans="1:12" x14ac:dyDescent="0.2">
      <c r="A92" s="61"/>
      <c r="B92" s="50"/>
      <c r="C92" s="50"/>
      <c r="D92" s="50"/>
      <c r="E92" s="50"/>
      <c r="F92" s="50"/>
      <c r="G92" s="50"/>
      <c r="H92" s="50"/>
      <c r="I92" s="50"/>
      <c r="J92" s="59"/>
      <c r="K92" s="59"/>
      <c r="L92" s="59"/>
    </row>
    <row r="93" spans="1:12" x14ac:dyDescent="0.2">
      <c r="A93" s="61" t="s">
        <v>76</v>
      </c>
      <c r="J93" s="59"/>
      <c r="K93" s="59"/>
      <c r="L93" s="59"/>
    </row>
    <row r="94" spans="1:12" x14ac:dyDescent="0.2">
      <c r="A94" s="60"/>
    </row>
  </sheetData>
  <mergeCells count="28">
    <mergeCell ref="A64:D64"/>
    <mergeCell ref="A1:I1"/>
    <mergeCell ref="A2:I2"/>
    <mergeCell ref="A3:I3"/>
    <mergeCell ref="A60:I60"/>
    <mergeCell ref="A62:D62"/>
    <mergeCell ref="A79:D79"/>
    <mergeCell ref="A65:D65"/>
    <mergeCell ref="A66:D66"/>
    <mergeCell ref="A67:D67"/>
    <mergeCell ref="A68:D68"/>
    <mergeCell ref="A69:D69"/>
    <mergeCell ref="A70:D70"/>
    <mergeCell ref="A71:D71"/>
    <mergeCell ref="A72:D72"/>
    <mergeCell ref="A76:D76"/>
    <mergeCell ref="A77:F77"/>
    <mergeCell ref="A78:D78"/>
    <mergeCell ref="A86:D86"/>
    <mergeCell ref="A88:C88"/>
    <mergeCell ref="A89:I89"/>
    <mergeCell ref="A90:I90"/>
    <mergeCell ref="A80:D80"/>
    <mergeCell ref="A81:D81"/>
    <mergeCell ref="A82:D82"/>
    <mergeCell ref="A83:D83"/>
    <mergeCell ref="A84:D84"/>
    <mergeCell ref="A85:D85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57"/>
  <sheetViews>
    <sheetView topLeftCell="A6" workbookViewId="0">
      <selection activeCell="F63" sqref="F63"/>
    </sheetView>
  </sheetViews>
  <sheetFormatPr baseColWidth="10" defaultColWidth="8.83203125" defaultRowHeight="15" x14ac:dyDescent="0.2"/>
  <cols>
    <col min="1" max="1" width="10.6640625" bestFit="1" customWidth="1"/>
    <col min="2" max="2" width="9.5" bestFit="1" customWidth="1"/>
    <col min="4" max="4" width="45.33203125" customWidth="1"/>
    <col min="5" max="5" width="19.1640625" customWidth="1"/>
    <col min="10" max="10" width="13" customWidth="1"/>
  </cols>
  <sheetData>
    <row r="1" spans="1:9" ht="15.75" customHeight="1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9" ht="15.75" customHeight="1" x14ac:dyDescent="0.2">
      <c r="A2" s="85" t="s">
        <v>115</v>
      </c>
      <c r="B2" s="86"/>
      <c r="C2" s="86"/>
      <c r="D2" s="86"/>
      <c r="E2" s="86"/>
      <c r="F2" s="86"/>
      <c r="G2" s="86"/>
      <c r="H2" s="86"/>
      <c r="I2" s="87"/>
    </row>
    <row r="3" spans="1:9" ht="15" customHeight="1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9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9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9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9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9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9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9" ht="24" customHeight="1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9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9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9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9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9" x14ac:dyDescent="0.2">
      <c r="A15" s="45">
        <v>45387</v>
      </c>
      <c r="B15" s="51">
        <v>45352</v>
      </c>
      <c r="C15" s="51" t="s">
        <v>68</v>
      </c>
      <c r="D15" s="47" t="s">
        <v>69</v>
      </c>
      <c r="E15" s="47" t="s">
        <v>67</v>
      </c>
      <c r="F15" s="47">
        <v>1</v>
      </c>
      <c r="G15" s="48">
        <v>0</v>
      </c>
      <c r="H15" s="48">
        <v>33661.33</v>
      </c>
      <c r="I15" s="49">
        <f t="shared" ref="I15:I20" si="0">G15+H15</f>
        <v>33661.33</v>
      </c>
    </row>
    <row r="16" spans="1:9" x14ac:dyDescent="0.2">
      <c r="A16" s="45">
        <v>45387</v>
      </c>
      <c r="B16" s="51">
        <v>45352</v>
      </c>
      <c r="C16" s="51" t="s">
        <v>68</v>
      </c>
      <c r="D16" s="47" t="s">
        <v>110</v>
      </c>
      <c r="E16" s="47" t="s">
        <v>67</v>
      </c>
      <c r="F16" s="47">
        <v>1</v>
      </c>
      <c r="G16" s="48">
        <v>0</v>
      </c>
      <c r="H16" s="48">
        <v>8254.0499999999993</v>
      </c>
      <c r="I16" s="49">
        <f t="shared" si="0"/>
        <v>8254.0499999999993</v>
      </c>
    </row>
    <row r="17" spans="1:10" x14ac:dyDescent="0.2">
      <c r="A17" s="45">
        <v>45355</v>
      </c>
      <c r="B17" s="46">
        <v>727</v>
      </c>
      <c r="C17" s="46" t="s">
        <v>27</v>
      </c>
      <c r="D17" s="47" t="s">
        <v>94</v>
      </c>
      <c r="E17" s="47" t="s">
        <v>32</v>
      </c>
      <c r="F17" s="47">
        <v>3</v>
      </c>
      <c r="G17" s="48">
        <v>88</v>
      </c>
      <c r="H17" s="48"/>
      <c r="I17" s="49">
        <f t="shared" si="0"/>
        <v>88</v>
      </c>
      <c r="J17" s="62">
        <v>45358</v>
      </c>
    </row>
    <row r="18" spans="1:10" x14ac:dyDescent="0.2">
      <c r="A18" s="45">
        <v>45378</v>
      </c>
      <c r="B18" s="46">
        <v>125941</v>
      </c>
      <c r="C18" s="46" t="s">
        <v>27</v>
      </c>
      <c r="D18" s="47" t="s">
        <v>75</v>
      </c>
      <c r="E18" s="47" t="s">
        <v>32</v>
      </c>
      <c r="F18" s="47">
        <v>3</v>
      </c>
      <c r="G18" s="48">
        <v>336.95</v>
      </c>
      <c r="H18" s="48"/>
      <c r="I18" s="49">
        <f t="shared" si="0"/>
        <v>336.95</v>
      </c>
      <c r="J18" s="62">
        <v>45378</v>
      </c>
    </row>
    <row r="19" spans="1:10" x14ac:dyDescent="0.2">
      <c r="A19" s="45">
        <v>45357</v>
      </c>
      <c r="B19" s="46">
        <v>15197</v>
      </c>
      <c r="C19" s="46" t="s">
        <v>27</v>
      </c>
      <c r="D19" s="47" t="s">
        <v>62</v>
      </c>
      <c r="E19" s="47" t="s">
        <v>32</v>
      </c>
      <c r="F19" s="47">
        <v>3</v>
      </c>
      <c r="G19" s="48">
        <v>365</v>
      </c>
      <c r="H19" s="48"/>
      <c r="I19" s="49">
        <f t="shared" si="0"/>
        <v>365</v>
      </c>
      <c r="J19" s="62">
        <v>45362</v>
      </c>
    </row>
    <row r="20" spans="1:10" x14ac:dyDescent="0.2">
      <c r="A20" s="45">
        <v>45376</v>
      </c>
      <c r="B20" s="46">
        <v>85882</v>
      </c>
      <c r="C20" s="46" t="s">
        <v>31</v>
      </c>
      <c r="D20" s="47" t="s">
        <v>61</v>
      </c>
      <c r="E20" s="47" t="s">
        <v>39</v>
      </c>
      <c r="F20" s="47">
        <v>7</v>
      </c>
      <c r="G20" s="48">
        <v>108.75</v>
      </c>
      <c r="H20" s="48"/>
      <c r="I20" s="49">
        <f t="shared" si="0"/>
        <v>108.75</v>
      </c>
      <c r="J20" s="62">
        <v>45377</v>
      </c>
    </row>
    <row r="21" spans="1:10" x14ac:dyDescent="0.2">
      <c r="A21" s="39"/>
      <c r="B21" s="41"/>
      <c r="C21" s="42"/>
      <c r="D21" s="40"/>
      <c r="E21" s="40"/>
      <c r="F21" s="40"/>
      <c r="G21" s="43">
        <f>SUM(G15:G20)</f>
        <v>898.7</v>
      </c>
      <c r="H21" s="43">
        <f>SUM(H15:H20)</f>
        <v>41915.380000000005</v>
      </c>
      <c r="I21" s="44">
        <f>SUM(I15:I20)</f>
        <v>42814.080000000002</v>
      </c>
    </row>
    <row r="22" spans="1:10" x14ac:dyDescent="0.2">
      <c r="A22" s="52"/>
      <c r="B22" s="53"/>
      <c r="C22" s="54"/>
      <c r="D22" s="55"/>
      <c r="E22" s="55"/>
      <c r="F22" s="55"/>
      <c r="G22" s="56"/>
      <c r="H22" s="56"/>
      <c r="I22" s="57"/>
    </row>
    <row r="23" spans="1:10" x14ac:dyDescent="0.2">
      <c r="A23" s="52"/>
      <c r="B23" s="53"/>
      <c r="C23" s="54"/>
      <c r="D23" s="55"/>
      <c r="E23" s="55"/>
      <c r="F23" s="55"/>
      <c r="G23" s="56"/>
      <c r="H23" s="56"/>
      <c r="I23" s="57"/>
    </row>
    <row r="24" spans="1:10" x14ac:dyDescent="0.2">
      <c r="A24" s="52"/>
      <c r="B24" s="53"/>
      <c r="C24" s="54"/>
      <c r="D24" s="55"/>
      <c r="E24" s="55"/>
      <c r="F24" s="55"/>
      <c r="G24" s="56"/>
      <c r="H24" s="56"/>
      <c r="I24" s="57"/>
    </row>
    <row r="25" spans="1:10" x14ac:dyDescent="0.2">
      <c r="A25" s="52"/>
      <c r="B25" s="53"/>
      <c r="C25" s="54"/>
      <c r="D25" s="55"/>
      <c r="E25" s="55"/>
      <c r="F25" s="55"/>
      <c r="G25" s="56"/>
      <c r="H25" s="56"/>
      <c r="I25" s="57"/>
    </row>
    <row r="26" spans="1:10" x14ac:dyDescent="0.2">
      <c r="A26" s="52"/>
      <c r="B26" s="53"/>
      <c r="C26" s="54"/>
      <c r="D26" s="55"/>
      <c r="E26" s="55"/>
      <c r="F26" s="55"/>
      <c r="G26" s="56"/>
      <c r="H26" s="56"/>
      <c r="I26" s="57"/>
    </row>
    <row r="27" spans="1:10" x14ac:dyDescent="0.2">
      <c r="A27" s="91" t="s">
        <v>23</v>
      </c>
      <c r="B27" s="92"/>
      <c r="C27" s="92"/>
      <c r="D27" s="92"/>
      <c r="E27" s="92"/>
      <c r="F27" s="92"/>
      <c r="G27" s="92"/>
      <c r="H27" s="92"/>
      <c r="I27" s="93"/>
    </row>
    <row r="28" spans="1:10" x14ac:dyDescent="0.2">
      <c r="A28" s="37"/>
      <c r="B28" s="38"/>
      <c r="C28" s="38"/>
      <c r="D28" s="38"/>
      <c r="E28" s="38"/>
      <c r="F28" s="38"/>
      <c r="G28" s="36" t="s">
        <v>44</v>
      </c>
      <c r="H28" s="36" t="s">
        <v>20</v>
      </c>
      <c r="I28" s="36" t="s">
        <v>21</v>
      </c>
    </row>
    <row r="29" spans="1:10" x14ac:dyDescent="0.2">
      <c r="A29" s="77" t="s">
        <v>35</v>
      </c>
      <c r="B29" s="78"/>
      <c r="C29" s="78"/>
      <c r="D29" s="78"/>
      <c r="E29" s="18"/>
      <c r="F29" s="66">
        <v>1</v>
      </c>
      <c r="G29" s="17">
        <f t="shared" ref="G29:G39" ca="1" si="1">SUMIF($F$15:$G$20,F29,$G$15:$G$20)</f>
        <v>0</v>
      </c>
      <c r="H29" s="17">
        <f t="shared" ref="H29:H39" ca="1" si="2">SUMIF($F$15:$H$20,F29,$H$15:$H$20)</f>
        <v>41915.380000000005</v>
      </c>
      <c r="I29" s="19">
        <f t="shared" ref="I29:I34" ca="1" si="3">SUM(G29:H29)</f>
        <v>41915.380000000005</v>
      </c>
      <c r="J29" s="63">
        <f ca="1">G29-G43</f>
        <v>-20000</v>
      </c>
    </row>
    <row r="30" spans="1:10" x14ac:dyDescent="0.2">
      <c r="A30" s="64" t="s">
        <v>46</v>
      </c>
      <c r="B30" s="65"/>
      <c r="C30" s="65"/>
      <c r="D30" s="65"/>
      <c r="E30" s="65"/>
      <c r="F30" s="67">
        <v>2</v>
      </c>
      <c r="G30" s="17">
        <f t="shared" ca="1" si="1"/>
        <v>0</v>
      </c>
      <c r="H30" s="17">
        <f t="shared" ca="1" si="2"/>
        <v>0</v>
      </c>
      <c r="I30" s="19">
        <f t="shared" ca="1" si="3"/>
        <v>0</v>
      </c>
      <c r="J30" s="63">
        <f t="shared" ref="J30:J39" ca="1" si="4">G30-G44</f>
        <v>-2000</v>
      </c>
    </row>
    <row r="31" spans="1:10" x14ac:dyDescent="0.2">
      <c r="A31" s="77" t="s">
        <v>36</v>
      </c>
      <c r="B31" s="78"/>
      <c r="C31" s="78"/>
      <c r="D31" s="78"/>
      <c r="E31" s="18"/>
      <c r="F31" s="66">
        <v>3</v>
      </c>
      <c r="G31" s="17">
        <f t="shared" ca="1" si="1"/>
        <v>789.95</v>
      </c>
      <c r="H31" s="17">
        <f t="shared" ca="1" si="2"/>
        <v>0</v>
      </c>
      <c r="I31" s="19">
        <f ca="1">SUM(G31:H31)</f>
        <v>789.95</v>
      </c>
      <c r="J31" s="63">
        <f t="shared" ca="1" si="4"/>
        <v>-9210.0499999999993</v>
      </c>
    </row>
    <row r="32" spans="1:10" x14ac:dyDescent="0.2">
      <c r="A32" s="77" t="s">
        <v>37</v>
      </c>
      <c r="B32" s="78"/>
      <c r="C32" s="78"/>
      <c r="D32" s="78"/>
      <c r="E32" s="31"/>
      <c r="F32" s="68">
        <v>4</v>
      </c>
      <c r="G32" s="17">
        <f t="shared" ca="1" si="1"/>
        <v>0</v>
      </c>
      <c r="H32" s="17">
        <f t="shared" ca="1" si="2"/>
        <v>0</v>
      </c>
      <c r="I32" s="19">
        <f t="shared" ca="1" si="3"/>
        <v>0</v>
      </c>
      <c r="J32" s="63">
        <f t="shared" ca="1" si="4"/>
        <v>-2000</v>
      </c>
    </row>
    <row r="33" spans="1:10" x14ac:dyDescent="0.2">
      <c r="A33" s="77" t="s">
        <v>34</v>
      </c>
      <c r="B33" s="78"/>
      <c r="C33" s="78"/>
      <c r="D33" s="78"/>
      <c r="E33" s="31"/>
      <c r="F33" s="68">
        <v>5</v>
      </c>
      <c r="G33" s="17">
        <f t="shared" ca="1" si="1"/>
        <v>0</v>
      </c>
      <c r="H33" s="17">
        <f t="shared" ca="1" si="2"/>
        <v>0</v>
      </c>
      <c r="I33" s="19">
        <f t="shared" ca="1" si="3"/>
        <v>0</v>
      </c>
      <c r="J33" s="63">
        <f t="shared" ca="1" si="4"/>
        <v>-18000</v>
      </c>
    </row>
    <row r="34" spans="1:10" x14ac:dyDescent="0.2">
      <c r="A34" s="81" t="s">
        <v>45</v>
      </c>
      <c r="B34" s="81"/>
      <c r="C34" s="81"/>
      <c r="D34" s="81"/>
      <c r="E34" s="16"/>
      <c r="F34" s="69">
        <v>6</v>
      </c>
      <c r="G34" s="17">
        <f t="shared" ca="1" si="1"/>
        <v>0</v>
      </c>
      <c r="H34" s="17">
        <f t="shared" ca="1" si="2"/>
        <v>0</v>
      </c>
      <c r="I34" s="19">
        <f t="shared" ca="1" si="3"/>
        <v>0</v>
      </c>
      <c r="J34" s="63">
        <f t="shared" ca="1" si="4"/>
        <v>-1200</v>
      </c>
    </row>
    <row r="35" spans="1:10" x14ac:dyDescent="0.2">
      <c r="A35" s="81" t="s">
        <v>38</v>
      </c>
      <c r="B35" s="81"/>
      <c r="C35" s="81"/>
      <c r="D35" s="81"/>
      <c r="E35" s="31"/>
      <c r="F35" s="68">
        <v>7</v>
      </c>
      <c r="G35" s="17">
        <f t="shared" ca="1" si="1"/>
        <v>108.75</v>
      </c>
      <c r="H35" s="17">
        <f t="shared" ca="1" si="2"/>
        <v>0</v>
      </c>
      <c r="I35" s="19">
        <f ca="1">SUM(G35:H35)</f>
        <v>108.75</v>
      </c>
      <c r="J35" s="63">
        <f t="shared" ca="1" si="4"/>
        <v>-23391.25</v>
      </c>
    </row>
    <row r="36" spans="1:10" x14ac:dyDescent="0.2">
      <c r="A36" s="81" t="s">
        <v>47</v>
      </c>
      <c r="B36" s="81"/>
      <c r="C36" s="81"/>
      <c r="D36" s="81"/>
      <c r="E36" s="31"/>
      <c r="F36" s="68">
        <v>8</v>
      </c>
      <c r="G36" s="17">
        <f t="shared" ca="1" si="1"/>
        <v>0</v>
      </c>
      <c r="H36" s="17">
        <f t="shared" ca="1" si="2"/>
        <v>0</v>
      </c>
      <c r="I36" s="19">
        <f ca="1">SUM(G36:H36)</f>
        <v>0</v>
      </c>
      <c r="J36" s="63">
        <f t="shared" ca="1" si="4"/>
        <v>-1500</v>
      </c>
    </row>
    <row r="37" spans="1:10" x14ac:dyDescent="0.2">
      <c r="A37" s="81" t="s">
        <v>48</v>
      </c>
      <c r="B37" s="81"/>
      <c r="C37" s="81"/>
      <c r="D37" s="81"/>
      <c r="E37" s="31"/>
      <c r="F37" s="68">
        <v>9</v>
      </c>
      <c r="G37" s="17">
        <f t="shared" ca="1" si="1"/>
        <v>0</v>
      </c>
      <c r="H37" s="17">
        <f t="shared" ca="1" si="2"/>
        <v>0</v>
      </c>
      <c r="I37" s="19">
        <f ca="1">SUM(G37:H37)</f>
        <v>0</v>
      </c>
      <c r="J37" s="63">
        <f t="shared" ca="1" si="4"/>
        <v>-500</v>
      </c>
    </row>
    <row r="38" spans="1:10" x14ac:dyDescent="0.2">
      <c r="A38" s="81" t="s">
        <v>49</v>
      </c>
      <c r="B38" s="81"/>
      <c r="C38" s="81"/>
      <c r="D38" s="81"/>
      <c r="E38" s="31"/>
      <c r="F38" s="68">
        <v>10</v>
      </c>
      <c r="G38" s="17">
        <f t="shared" ca="1" si="1"/>
        <v>0</v>
      </c>
      <c r="H38" s="17">
        <f t="shared" ca="1" si="2"/>
        <v>0</v>
      </c>
      <c r="I38" s="19">
        <f ca="1">SUM(G38:H38)</f>
        <v>0</v>
      </c>
      <c r="J38" s="63">
        <f t="shared" ca="1" si="4"/>
        <v>-1000</v>
      </c>
    </row>
    <row r="39" spans="1:10" x14ac:dyDescent="0.2">
      <c r="A39" s="81" t="s">
        <v>50</v>
      </c>
      <c r="B39" s="81"/>
      <c r="C39" s="81"/>
      <c r="D39" s="81"/>
      <c r="E39" s="31"/>
      <c r="F39" s="68">
        <v>11</v>
      </c>
      <c r="G39" s="17">
        <f t="shared" ca="1" si="1"/>
        <v>0</v>
      </c>
      <c r="H39" s="17">
        <f t="shared" ca="1" si="2"/>
        <v>0</v>
      </c>
      <c r="I39" s="19">
        <f ca="1">SUM(G39:H39)</f>
        <v>0</v>
      </c>
      <c r="J39" s="63">
        <f t="shared" ca="1" si="4"/>
        <v>-1000</v>
      </c>
    </row>
    <row r="40" spans="1:10" x14ac:dyDescent="0.2">
      <c r="A40" s="26" t="s">
        <v>24</v>
      </c>
      <c r="B40" s="35"/>
      <c r="C40" s="35"/>
      <c r="D40" s="35"/>
      <c r="E40" s="25"/>
      <c r="F40" s="25"/>
      <c r="G40" s="19">
        <f ca="1">SUM(G29:G39)</f>
        <v>898.7</v>
      </c>
      <c r="H40" s="20">
        <f ca="1">SUM(H29:H39)</f>
        <v>41915.380000000005</v>
      </c>
      <c r="I40" s="19">
        <f ca="1">SUM(I29:I39)</f>
        <v>42814.080000000002</v>
      </c>
    </row>
    <row r="41" spans="1:10" x14ac:dyDescent="0.2">
      <c r="A41" s="21"/>
      <c r="B41" s="34"/>
      <c r="C41" s="34"/>
      <c r="D41" s="34"/>
      <c r="E41" s="22"/>
      <c r="F41" s="22"/>
      <c r="G41" s="23"/>
      <c r="H41" s="24"/>
      <c r="I41" s="23"/>
    </row>
    <row r="42" spans="1:10" x14ac:dyDescent="0.2">
      <c r="A42" s="21"/>
      <c r="B42" s="34"/>
      <c r="C42" s="34"/>
      <c r="D42" s="34"/>
      <c r="E42" s="22"/>
      <c r="F42" s="22"/>
      <c r="G42" s="23"/>
      <c r="H42" s="24"/>
      <c r="I42" s="23"/>
    </row>
    <row r="43" spans="1:10" x14ac:dyDescent="0.2">
      <c r="A43" s="77" t="s">
        <v>35</v>
      </c>
      <c r="B43" s="78"/>
      <c r="C43" s="78"/>
      <c r="D43" s="78"/>
      <c r="E43" s="18"/>
      <c r="F43" s="30"/>
      <c r="G43" s="17">
        <v>20000</v>
      </c>
      <c r="H43" s="17">
        <v>0</v>
      </c>
      <c r="I43" s="17">
        <v>20000</v>
      </c>
    </row>
    <row r="44" spans="1:10" x14ac:dyDescent="0.2">
      <c r="A44" s="79" t="s">
        <v>46</v>
      </c>
      <c r="B44" s="80"/>
      <c r="C44" s="80"/>
      <c r="D44" s="80"/>
      <c r="E44" s="80"/>
      <c r="F44" s="80"/>
      <c r="G44" s="17">
        <v>2000</v>
      </c>
      <c r="H44" s="17">
        <v>0</v>
      </c>
      <c r="I44" s="17">
        <v>2000</v>
      </c>
    </row>
    <row r="45" spans="1:10" x14ac:dyDescent="0.2">
      <c r="A45" s="77" t="s">
        <v>36</v>
      </c>
      <c r="B45" s="78"/>
      <c r="C45" s="78"/>
      <c r="D45" s="78"/>
      <c r="E45" s="18"/>
      <c r="F45" s="30"/>
      <c r="G45" s="17">
        <v>10000</v>
      </c>
      <c r="H45" s="17">
        <v>0</v>
      </c>
      <c r="I45" s="17">
        <v>10000</v>
      </c>
    </row>
    <row r="46" spans="1:10" x14ac:dyDescent="0.2">
      <c r="A46" s="77" t="s">
        <v>37</v>
      </c>
      <c r="B46" s="78"/>
      <c r="C46" s="78"/>
      <c r="D46" s="78"/>
      <c r="E46" s="31"/>
      <c r="F46" s="32"/>
      <c r="G46" s="17">
        <v>2000</v>
      </c>
      <c r="H46" s="17">
        <v>0</v>
      </c>
      <c r="I46" s="17">
        <v>2000</v>
      </c>
    </row>
    <row r="47" spans="1:10" x14ac:dyDescent="0.2">
      <c r="A47" s="77" t="s">
        <v>34</v>
      </c>
      <c r="B47" s="78"/>
      <c r="C47" s="78"/>
      <c r="D47" s="78"/>
      <c r="E47" s="31"/>
      <c r="F47" s="32"/>
      <c r="G47" s="17">
        <v>18000</v>
      </c>
      <c r="H47" s="17">
        <v>0</v>
      </c>
      <c r="I47" s="17">
        <v>18000</v>
      </c>
    </row>
    <row r="48" spans="1:10" x14ac:dyDescent="0.2">
      <c r="A48" s="81" t="s">
        <v>45</v>
      </c>
      <c r="B48" s="81"/>
      <c r="C48" s="81"/>
      <c r="D48" s="81"/>
      <c r="E48" s="16"/>
      <c r="F48" s="17"/>
      <c r="G48" s="17">
        <v>1200</v>
      </c>
      <c r="H48" s="17">
        <v>0</v>
      </c>
      <c r="I48" s="17">
        <v>1200</v>
      </c>
    </row>
    <row r="49" spans="1:11" x14ac:dyDescent="0.2">
      <c r="A49" s="81" t="s">
        <v>38</v>
      </c>
      <c r="B49" s="81"/>
      <c r="C49" s="81"/>
      <c r="D49" s="81"/>
      <c r="E49" s="31"/>
      <c r="F49" s="32"/>
      <c r="G49" s="17">
        <v>23500</v>
      </c>
      <c r="H49" s="17">
        <v>0</v>
      </c>
      <c r="I49" s="17">
        <v>23500</v>
      </c>
    </row>
    <row r="50" spans="1:11" x14ac:dyDescent="0.2">
      <c r="A50" s="81" t="s">
        <v>47</v>
      </c>
      <c r="B50" s="81"/>
      <c r="C50" s="81"/>
      <c r="D50" s="81"/>
      <c r="E50" s="31"/>
      <c r="F50" s="32"/>
      <c r="G50" s="17">
        <v>1500</v>
      </c>
      <c r="H50" s="17">
        <v>0</v>
      </c>
      <c r="I50" s="17">
        <v>1500</v>
      </c>
    </row>
    <row r="51" spans="1:11" x14ac:dyDescent="0.2">
      <c r="A51" s="81" t="s">
        <v>48</v>
      </c>
      <c r="B51" s="81"/>
      <c r="C51" s="81"/>
      <c r="D51" s="81"/>
      <c r="E51" s="31"/>
      <c r="F51" s="32"/>
      <c r="G51" s="17">
        <v>500</v>
      </c>
      <c r="H51" s="17">
        <v>0</v>
      </c>
      <c r="I51" s="17">
        <v>500</v>
      </c>
    </row>
    <row r="52" spans="1:11" x14ac:dyDescent="0.2">
      <c r="A52" s="81" t="s">
        <v>49</v>
      </c>
      <c r="B52" s="81"/>
      <c r="C52" s="81"/>
      <c r="D52" s="81"/>
      <c r="E52" s="31"/>
      <c r="F52" s="32"/>
      <c r="G52" s="17">
        <v>1000</v>
      </c>
      <c r="H52" s="17">
        <v>0</v>
      </c>
      <c r="I52" s="17">
        <v>1000</v>
      </c>
    </row>
    <row r="53" spans="1:11" x14ac:dyDescent="0.2">
      <c r="A53" s="81" t="s">
        <v>50</v>
      </c>
      <c r="B53" s="81"/>
      <c r="C53" s="81"/>
      <c r="D53" s="81"/>
      <c r="E53" s="31"/>
      <c r="F53" s="32"/>
      <c r="G53" s="17">
        <v>1000</v>
      </c>
      <c r="H53" s="17">
        <v>0</v>
      </c>
      <c r="I53" s="17">
        <v>1000</v>
      </c>
    </row>
    <row r="54" spans="1:11" x14ac:dyDescent="0.2">
      <c r="A54" s="26" t="s">
        <v>24</v>
      </c>
      <c r="B54" s="35"/>
      <c r="C54" s="35"/>
      <c r="D54" s="35"/>
      <c r="E54" s="25"/>
      <c r="F54" s="25"/>
      <c r="G54" s="19">
        <f>SUM(G43:G53)</f>
        <v>80700</v>
      </c>
      <c r="H54" s="20">
        <f>SUM(H43:H53)</f>
        <v>0</v>
      </c>
      <c r="I54" s="19">
        <v>80700</v>
      </c>
    </row>
    <row r="55" spans="1:11" x14ac:dyDescent="0.2">
      <c r="A55" s="74" t="s">
        <v>116</v>
      </c>
      <c r="B55" s="75"/>
      <c r="C55" s="75"/>
      <c r="D55" s="33"/>
      <c r="E55" s="27"/>
      <c r="F55" s="27"/>
      <c r="G55" s="28"/>
      <c r="H55" s="27"/>
      <c r="I55" s="28"/>
    </row>
    <row r="56" spans="1:11" x14ac:dyDescent="0.2">
      <c r="A56" s="76" t="s">
        <v>25</v>
      </c>
      <c r="B56" s="76"/>
      <c r="C56" s="76"/>
      <c r="D56" s="76"/>
      <c r="E56" s="76"/>
      <c r="F56" s="76"/>
      <c r="G56" s="76"/>
      <c r="H56" s="76"/>
      <c r="I56" s="76"/>
      <c r="J56" s="59"/>
      <c r="K56" s="59"/>
    </row>
    <row r="57" spans="1:11" x14ac:dyDescent="0.2">
      <c r="A57" s="76" t="s">
        <v>26</v>
      </c>
      <c r="B57" s="76"/>
      <c r="C57" s="76"/>
      <c r="D57" s="76"/>
      <c r="E57" s="76"/>
      <c r="F57" s="76"/>
      <c r="G57" s="76"/>
      <c r="H57" s="76"/>
      <c r="I57" s="76"/>
      <c r="J57" s="59"/>
      <c r="K57" s="59"/>
    </row>
  </sheetData>
  <mergeCells count="28">
    <mergeCell ref="A36:D36"/>
    <mergeCell ref="A37:D37"/>
    <mergeCell ref="A38:D38"/>
    <mergeCell ref="A31:D31"/>
    <mergeCell ref="A32:D32"/>
    <mergeCell ref="A33:D33"/>
    <mergeCell ref="A34:D34"/>
    <mergeCell ref="A35:D35"/>
    <mergeCell ref="A1:I1"/>
    <mergeCell ref="A2:I2"/>
    <mergeCell ref="A3:I3"/>
    <mergeCell ref="A27:I27"/>
    <mergeCell ref="A29:D29"/>
    <mergeCell ref="A39:D39"/>
    <mergeCell ref="A43:D43"/>
    <mergeCell ref="A44:F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5:C55"/>
    <mergeCell ref="A56:I56"/>
    <mergeCell ref="A57:I57"/>
  </mergeCells>
  <pageMargins left="0.511811024" right="0.511811024" top="0.78740157499999996" bottom="0.78740157499999996" header="0.31496062000000002" footer="0.31496062000000002"/>
  <pageSetup paperSize="9" scale="7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95"/>
  <sheetViews>
    <sheetView topLeftCell="A53" workbookViewId="0">
      <selection activeCell="D47" sqref="D47:D56"/>
    </sheetView>
  </sheetViews>
  <sheetFormatPr baseColWidth="10" defaultColWidth="8.83203125" defaultRowHeight="15" x14ac:dyDescent="0.2"/>
  <cols>
    <col min="4" max="4" width="38.5" customWidth="1"/>
    <col min="5" max="5" width="11.1640625" customWidth="1"/>
    <col min="10" max="10" width="11.5" customWidth="1"/>
  </cols>
  <sheetData>
    <row r="1" spans="1:10" ht="16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10" ht="16" x14ac:dyDescent="0.2">
      <c r="A2" s="85" t="s">
        <v>138</v>
      </c>
      <c r="B2" s="86"/>
      <c r="C2" s="86"/>
      <c r="D2" s="86"/>
      <c r="E2" s="86"/>
      <c r="F2" s="86"/>
      <c r="G2" s="86"/>
      <c r="H2" s="86"/>
      <c r="I2" s="87"/>
    </row>
    <row r="3" spans="1:10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10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10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10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10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10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10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10" ht="16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10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10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10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10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10" ht="24" x14ac:dyDescent="0.2">
      <c r="A15" s="45">
        <v>45413</v>
      </c>
      <c r="B15" s="51">
        <v>45383</v>
      </c>
      <c r="C15" s="51" t="s">
        <v>117</v>
      </c>
      <c r="D15" s="47" t="s">
        <v>137</v>
      </c>
      <c r="E15" s="47" t="s">
        <v>67</v>
      </c>
      <c r="F15" s="47">
        <v>1</v>
      </c>
      <c r="G15" s="48">
        <v>3052.35</v>
      </c>
      <c r="H15" s="48"/>
      <c r="I15" s="49">
        <f t="shared" ref="I15:I58" si="0">G15+H15</f>
        <v>3052.35</v>
      </c>
    </row>
    <row r="16" spans="1:10" ht="24" x14ac:dyDescent="0.2">
      <c r="A16" s="45">
        <v>45327</v>
      </c>
      <c r="B16" s="46" t="s">
        <v>66</v>
      </c>
      <c r="C16" s="46" t="s">
        <v>22</v>
      </c>
      <c r="D16" s="47" t="s">
        <v>140</v>
      </c>
      <c r="E16" s="47" t="s">
        <v>67</v>
      </c>
      <c r="F16" s="47">
        <v>1</v>
      </c>
      <c r="G16" s="48">
        <v>1725.46</v>
      </c>
      <c r="H16" s="48"/>
      <c r="I16" s="49">
        <f>G16+H16</f>
        <v>1725.46</v>
      </c>
      <c r="J16" s="62"/>
    </row>
    <row r="17" spans="1:10" x14ac:dyDescent="0.2">
      <c r="A17" s="45">
        <v>45417</v>
      </c>
      <c r="B17" s="51">
        <v>45383</v>
      </c>
      <c r="C17" s="51" t="s">
        <v>68</v>
      </c>
      <c r="D17" s="47" t="s">
        <v>69</v>
      </c>
      <c r="E17" s="47" t="s">
        <v>67</v>
      </c>
      <c r="F17" s="47">
        <v>1</v>
      </c>
      <c r="G17" s="48">
        <v>0</v>
      </c>
      <c r="H17" s="48">
        <v>36442.230000000003</v>
      </c>
      <c r="I17" s="49">
        <f t="shared" si="0"/>
        <v>36442.230000000003</v>
      </c>
    </row>
    <row r="18" spans="1:10" x14ac:dyDescent="0.2">
      <c r="A18" s="45">
        <v>45417</v>
      </c>
      <c r="B18" s="51">
        <v>45383</v>
      </c>
      <c r="C18" s="51" t="s">
        <v>68</v>
      </c>
      <c r="D18" s="47" t="s">
        <v>110</v>
      </c>
      <c r="E18" s="47" t="s">
        <v>67</v>
      </c>
      <c r="F18" s="47">
        <v>1</v>
      </c>
      <c r="G18" s="48">
        <v>0</v>
      </c>
      <c r="H18" s="48">
        <v>8405.84</v>
      </c>
      <c r="I18" s="49">
        <f t="shared" si="0"/>
        <v>8405.84</v>
      </c>
    </row>
    <row r="19" spans="1:10" ht="24" x14ac:dyDescent="0.2">
      <c r="A19" s="45">
        <v>45398</v>
      </c>
      <c r="B19" s="46">
        <v>47935</v>
      </c>
      <c r="C19" s="46" t="s">
        <v>125</v>
      </c>
      <c r="D19" s="47" t="s">
        <v>70</v>
      </c>
      <c r="E19" s="47" t="s">
        <v>54</v>
      </c>
      <c r="F19" s="47">
        <v>2</v>
      </c>
      <c r="G19" s="48">
        <v>57.9</v>
      </c>
      <c r="H19" s="48"/>
      <c r="I19" s="49">
        <f t="shared" si="0"/>
        <v>57.9</v>
      </c>
      <c r="J19" s="62">
        <v>45404</v>
      </c>
    </row>
    <row r="20" spans="1:10" ht="24" x14ac:dyDescent="0.2">
      <c r="A20" s="45">
        <v>45398</v>
      </c>
      <c r="B20" s="46">
        <v>14526</v>
      </c>
      <c r="C20" s="46" t="s">
        <v>125</v>
      </c>
      <c r="D20" s="47" t="s">
        <v>131</v>
      </c>
      <c r="E20" s="47" t="s">
        <v>54</v>
      </c>
      <c r="F20" s="47">
        <v>2</v>
      </c>
      <c r="G20" s="48">
        <v>90.8</v>
      </c>
      <c r="H20" s="48"/>
      <c r="I20" s="49">
        <f t="shared" si="0"/>
        <v>90.8</v>
      </c>
      <c r="J20" s="62">
        <v>45404</v>
      </c>
    </row>
    <row r="21" spans="1:10" ht="24" x14ac:dyDescent="0.2">
      <c r="A21" s="45">
        <v>45392</v>
      </c>
      <c r="B21" s="46">
        <v>40754</v>
      </c>
      <c r="C21" s="46" t="s">
        <v>125</v>
      </c>
      <c r="D21" s="47" t="s">
        <v>133</v>
      </c>
      <c r="E21" s="47" t="s">
        <v>54</v>
      </c>
      <c r="F21" s="47">
        <v>2</v>
      </c>
      <c r="G21" s="48">
        <v>76</v>
      </c>
      <c r="H21" s="48"/>
      <c r="I21" s="49">
        <f t="shared" si="0"/>
        <v>76</v>
      </c>
      <c r="J21" s="62">
        <v>45400</v>
      </c>
    </row>
    <row r="22" spans="1:10" x14ac:dyDescent="0.2">
      <c r="A22" s="45">
        <v>45405</v>
      </c>
      <c r="B22" s="46">
        <v>408429</v>
      </c>
      <c r="C22" s="46" t="s">
        <v>27</v>
      </c>
      <c r="D22" s="47" t="s">
        <v>129</v>
      </c>
      <c r="E22" s="47" t="s">
        <v>32</v>
      </c>
      <c r="F22" s="47">
        <v>3</v>
      </c>
      <c r="G22" s="48">
        <v>1846.87</v>
      </c>
      <c r="H22" s="48"/>
      <c r="I22" s="49">
        <f t="shared" si="0"/>
        <v>1846.87</v>
      </c>
      <c r="J22" s="62">
        <v>45411</v>
      </c>
    </row>
    <row r="23" spans="1:10" x14ac:dyDescent="0.2">
      <c r="A23" s="45">
        <v>45407</v>
      </c>
      <c r="B23" s="46">
        <v>408647</v>
      </c>
      <c r="C23" s="46" t="s">
        <v>27</v>
      </c>
      <c r="D23" s="47" t="s">
        <v>129</v>
      </c>
      <c r="E23" s="47" t="s">
        <v>32</v>
      </c>
      <c r="F23" s="47">
        <v>3</v>
      </c>
      <c r="G23" s="48">
        <v>1837.83</v>
      </c>
      <c r="H23" s="48"/>
      <c r="I23" s="49">
        <f t="shared" si="0"/>
        <v>1837.83</v>
      </c>
      <c r="J23" s="62">
        <v>45411</v>
      </c>
    </row>
    <row r="24" spans="1:10" x14ac:dyDescent="0.2">
      <c r="A24" s="45">
        <v>45379</v>
      </c>
      <c r="B24" s="46">
        <v>406308</v>
      </c>
      <c r="C24" s="46" t="s">
        <v>27</v>
      </c>
      <c r="D24" s="47" t="s">
        <v>129</v>
      </c>
      <c r="E24" s="47" t="s">
        <v>32</v>
      </c>
      <c r="F24" s="47">
        <v>3</v>
      </c>
      <c r="G24" s="48">
        <v>1883.86</v>
      </c>
      <c r="H24" s="48"/>
      <c r="I24" s="49">
        <f t="shared" si="0"/>
        <v>1883.86</v>
      </c>
      <c r="J24" s="62">
        <v>45404</v>
      </c>
    </row>
    <row r="25" spans="1:10" x14ac:dyDescent="0.2">
      <c r="A25" s="45">
        <v>45379</v>
      </c>
      <c r="B25" s="46">
        <v>166</v>
      </c>
      <c r="C25" s="46" t="s">
        <v>27</v>
      </c>
      <c r="D25" s="47" t="s">
        <v>40</v>
      </c>
      <c r="E25" s="47" t="s">
        <v>32</v>
      </c>
      <c r="F25" s="47">
        <v>3</v>
      </c>
      <c r="G25" s="48">
        <v>1665</v>
      </c>
      <c r="H25" s="48"/>
      <c r="I25" s="49">
        <f t="shared" si="0"/>
        <v>1665</v>
      </c>
      <c r="J25" s="62">
        <v>45404</v>
      </c>
    </row>
    <row r="26" spans="1:10" x14ac:dyDescent="0.2">
      <c r="A26" s="45">
        <v>45408</v>
      </c>
      <c r="B26" s="46">
        <v>180</v>
      </c>
      <c r="C26" s="46" t="s">
        <v>27</v>
      </c>
      <c r="D26" s="47" t="s">
        <v>40</v>
      </c>
      <c r="E26" s="47" t="s">
        <v>32</v>
      </c>
      <c r="F26" s="47">
        <v>3</v>
      </c>
      <c r="G26" s="48">
        <v>1302</v>
      </c>
      <c r="H26" s="48"/>
      <c r="I26" s="49">
        <f t="shared" si="0"/>
        <v>1302</v>
      </c>
      <c r="J26" s="62">
        <v>45411</v>
      </c>
    </row>
    <row r="27" spans="1:10" x14ac:dyDescent="0.2">
      <c r="A27" s="45">
        <v>45408</v>
      </c>
      <c r="B27" s="46">
        <v>181</v>
      </c>
      <c r="C27" s="46" t="s">
        <v>27</v>
      </c>
      <c r="D27" s="47" t="s">
        <v>40</v>
      </c>
      <c r="E27" s="47" t="s">
        <v>32</v>
      </c>
      <c r="F27" s="47">
        <v>3</v>
      </c>
      <c r="G27" s="48">
        <v>1230</v>
      </c>
      <c r="H27" s="48"/>
      <c r="I27" s="49">
        <f t="shared" si="0"/>
        <v>1230</v>
      </c>
      <c r="J27" s="62">
        <v>45411</v>
      </c>
    </row>
    <row r="28" spans="1:10" x14ac:dyDescent="0.2">
      <c r="A28" s="45">
        <v>45408</v>
      </c>
      <c r="B28" s="46">
        <v>182</v>
      </c>
      <c r="C28" s="46" t="s">
        <v>27</v>
      </c>
      <c r="D28" s="47" t="s">
        <v>40</v>
      </c>
      <c r="E28" s="47" t="s">
        <v>32</v>
      </c>
      <c r="F28" s="47">
        <v>3</v>
      </c>
      <c r="G28" s="48">
        <v>1237</v>
      </c>
      <c r="H28" s="48"/>
      <c r="I28" s="49">
        <f t="shared" si="0"/>
        <v>1237</v>
      </c>
      <c r="J28" s="62">
        <v>45411</v>
      </c>
    </row>
    <row r="29" spans="1:10" x14ac:dyDescent="0.2">
      <c r="A29" s="45">
        <v>45408</v>
      </c>
      <c r="B29" s="46">
        <v>183</v>
      </c>
      <c r="C29" s="46" t="s">
        <v>27</v>
      </c>
      <c r="D29" s="47" t="s">
        <v>40</v>
      </c>
      <c r="E29" s="47" t="s">
        <v>32</v>
      </c>
      <c r="F29" s="47">
        <v>3</v>
      </c>
      <c r="G29" s="48">
        <v>1345</v>
      </c>
      <c r="H29" s="48"/>
      <c r="I29" s="49">
        <f t="shared" si="0"/>
        <v>1345</v>
      </c>
      <c r="J29" s="62">
        <v>45411</v>
      </c>
    </row>
    <row r="30" spans="1:10" x14ac:dyDescent="0.2">
      <c r="A30" s="45">
        <v>45398</v>
      </c>
      <c r="B30" s="46">
        <v>179</v>
      </c>
      <c r="C30" s="46" t="s">
        <v>27</v>
      </c>
      <c r="D30" s="47" t="s">
        <v>40</v>
      </c>
      <c r="E30" s="47" t="s">
        <v>32</v>
      </c>
      <c r="F30" s="47">
        <v>3</v>
      </c>
      <c r="G30" s="48">
        <v>530</v>
      </c>
      <c r="H30" s="48"/>
      <c r="I30" s="49">
        <f t="shared" si="0"/>
        <v>530</v>
      </c>
      <c r="J30" s="62">
        <v>45404</v>
      </c>
    </row>
    <row r="31" spans="1:10" x14ac:dyDescent="0.2">
      <c r="A31" s="45">
        <v>45379</v>
      </c>
      <c r="B31" s="46">
        <v>165</v>
      </c>
      <c r="C31" s="46" t="s">
        <v>27</v>
      </c>
      <c r="D31" s="47" t="s">
        <v>40</v>
      </c>
      <c r="E31" s="47" t="s">
        <v>32</v>
      </c>
      <c r="F31" s="47">
        <v>3</v>
      </c>
      <c r="G31" s="48">
        <v>2900</v>
      </c>
      <c r="H31" s="48"/>
      <c r="I31" s="49">
        <f t="shared" si="0"/>
        <v>2900</v>
      </c>
      <c r="J31" s="62">
        <v>45404</v>
      </c>
    </row>
    <row r="32" spans="1:10" x14ac:dyDescent="0.2">
      <c r="A32" s="45">
        <v>45398</v>
      </c>
      <c r="B32" s="46">
        <v>6992</v>
      </c>
      <c r="C32" s="46" t="s">
        <v>27</v>
      </c>
      <c r="D32" s="47" t="s">
        <v>130</v>
      </c>
      <c r="E32" s="47" t="s">
        <v>32</v>
      </c>
      <c r="F32" s="47">
        <v>3</v>
      </c>
      <c r="G32" s="48">
        <v>145.66</v>
      </c>
      <c r="H32" s="48"/>
      <c r="I32" s="49">
        <f t="shared" si="0"/>
        <v>145.66</v>
      </c>
      <c r="J32" s="62">
        <v>45401</v>
      </c>
    </row>
    <row r="33" spans="1:10" x14ac:dyDescent="0.2">
      <c r="A33" s="45">
        <v>45401</v>
      </c>
      <c r="B33" s="46">
        <v>126613</v>
      </c>
      <c r="C33" s="46" t="s">
        <v>27</v>
      </c>
      <c r="D33" s="47" t="s">
        <v>127</v>
      </c>
      <c r="E33" s="47" t="s">
        <v>32</v>
      </c>
      <c r="F33" s="47">
        <v>3</v>
      </c>
      <c r="G33" s="48">
        <v>347.95</v>
      </c>
      <c r="H33" s="48"/>
      <c r="I33" s="49">
        <f t="shared" si="0"/>
        <v>347.95</v>
      </c>
      <c r="J33" s="62">
        <v>45401</v>
      </c>
    </row>
    <row r="34" spans="1:10" x14ac:dyDescent="0.2">
      <c r="A34" s="45">
        <v>45406</v>
      </c>
      <c r="B34" s="46">
        <v>40788</v>
      </c>
      <c r="C34" s="46" t="s">
        <v>27</v>
      </c>
      <c r="D34" s="47" t="s">
        <v>71</v>
      </c>
      <c r="E34" s="47" t="s">
        <v>32</v>
      </c>
      <c r="F34" s="47">
        <v>3</v>
      </c>
      <c r="G34" s="48">
        <v>103.9</v>
      </c>
      <c r="H34" s="48"/>
      <c r="I34" s="49">
        <f t="shared" si="0"/>
        <v>103.9</v>
      </c>
      <c r="J34" s="62">
        <v>45411</v>
      </c>
    </row>
    <row r="35" spans="1:10" x14ac:dyDescent="0.2">
      <c r="A35" s="45">
        <v>45405</v>
      </c>
      <c r="B35" s="46">
        <v>35485</v>
      </c>
      <c r="C35" s="46" t="s">
        <v>27</v>
      </c>
      <c r="D35" s="47" t="s">
        <v>128</v>
      </c>
      <c r="E35" s="47" t="s">
        <v>32</v>
      </c>
      <c r="F35" s="47">
        <v>3</v>
      </c>
      <c r="G35" s="48">
        <v>1591.07</v>
      </c>
      <c r="H35" s="48"/>
      <c r="I35" s="49">
        <f t="shared" si="0"/>
        <v>1591.07</v>
      </c>
      <c r="J35" s="62">
        <v>45404</v>
      </c>
    </row>
    <row r="36" spans="1:10" x14ac:dyDescent="0.2">
      <c r="A36" s="45">
        <v>45407</v>
      </c>
      <c r="B36" s="46">
        <v>20505</v>
      </c>
      <c r="C36" s="46" t="s">
        <v>27</v>
      </c>
      <c r="D36" s="47" t="s">
        <v>124</v>
      </c>
      <c r="E36" s="47" t="s">
        <v>123</v>
      </c>
      <c r="F36" s="47">
        <v>4</v>
      </c>
      <c r="G36" s="48">
        <v>198.59</v>
      </c>
      <c r="H36" s="48"/>
      <c r="I36" s="49">
        <f t="shared" si="0"/>
        <v>198.59</v>
      </c>
      <c r="J36" s="62">
        <v>45404</v>
      </c>
    </row>
    <row r="37" spans="1:10" x14ac:dyDescent="0.2">
      <c r="A37" s="45">
        <v>45407</v>
      </c>
      <c r="B37" s="46">
        <v>4395</v>
      </c>
      <c r="C37" s="46" t="s">
        <v>27</v>
      </c>
      <c r="D37" s="47" t="s">
        <v>102</v>
      </c>
      <c r="E37" s="47" t="s">
        <v>123</v>
      </c>
      <c r="F37" s="47">
        <v>4</v>
      </c>
      <c r="G37" s="48">
        <v>329.7</v>
      </c>
      <c r="H37" s="48"/>
      <c r="I37" s="49">
        <f t="shared" si="0"/>
        <v>329.7</v>
      </c>
      <c r="J37" s="62">
        <v>45408</v>
      </c>
    </row>
    <row r="38" spans="1:10" x14ac:dyDescent="0.2">
      <c r="A38" s="45">
        <v>45397</v>
      </c>
      <c r="B38" s="46">
        <v>419558349</v>
      </c>
      <c r="C38" s="46" t="s">
        <v>27</v>
      </c>
      <c r="D38" s="47" t="s">
        <v>122</v>
      </c>
      <c r="E38" s="47" t="s">
        <v>60</v>
      </c>
      <c r="F38" s="47">
        <v>6</v>
      </c>
      <c r="G38" s="48">
        <v>1496.13</v>
      </c>
      <c r="H38" s="48"/>
      <c r="I38" s="49">
        <f t="shared" si="0"/>
        <v>1496.13</v>
      </c>
      <c r="J38" s="62">
        <v>45404</v>
      </c>
    </row>
    <row r="39" spans="1:10" x14ac:dyDescent="0.2">
      <c r="A39" s="45">
        <v>45408</v>
      </c>
      <c r="B39" s="46">
        <v>361215832</v>
      </c>
      <c r="C39" s="46" t="s">
        <v>27</v>
      </c>
      <c r="D39" s="47" t="s">
        <v>86</v>
      </c>
      <c r="E39" s="47" t="s">
        <v>60</v>
      </c>
      <c r="F39" s="47">
        <v>6</v>
      </c>
      <c r="G39" s="48">
        <v>91.31</v>
      </c>
      <c r="H39" s="48"/>
      <c r="I39" s="49">
        <f t="shared" si="0"/>
        <v>91.31</v>
      </c>
      <c r="J39" s="62">
        <v>45411</v>
      </c>
    </row>
    <row r="40" spans="1:10" x14ac:dyDescent="0.2">
      <c r="A40" s="45">
        <v>45401</v>
      </c>
      <c r="B40" s="46">
        <v>38</v>
      </c>
      <c r="C40" s="46" t="s">
        <v>31</v>
      </c>
      <c r="D40" s="47" t="s">
        <v>65</v>
      </c>
      <c r="E40" s="47" t="s">
        <v>39</v>
      </c>
      <c r="F40" s="47">
        <v>7</v>
      </c>
      <c r="G40" s="48">
        <v>5000</v>
      </c>
      <c r="H40" s="48"/>
      <c r="I40" s="49">
        <f t="shared" si="0"/>
        <v>5000</v>
      </c>
      <c r="J40" s="62">
        <v>45401</v>
      </c>
    </row>
    <row r="41" spans="1:10" x14ac:dyDescent="0.2">
      <c r="A41" s="45">
        <v>45405</v>
      </c>
      <c r="B41" s="46">
        <v>21</v>
      </c>
      <c r="C41" s="46" t="s">
        <v>31</v>
      </c>
      <c r="D41" s="47" t="s">
        <v>119</v>
      </c>
      <c r="E41" s="47" t="s">
        <v>39</v>
      </c>
      <c r="F41" s="47">
        <v>7</v>
      </c>
      <c r="G41" s="48">
        <v>21039.35</v>
      </c>
      <c r="H41" s="48"/>
      <c r="I41" s="49">
        <f t="shared" si="0"/>
        <v>21039.35</v>
      </c>
      <c r="J41" s="62">
        <v>45404</v>
      </c>
    </row>
    <row r="42" spans="1:10" x14ac:dyDescent="0.2">
      <c r="A42" s="45">
        <v>45404</v>
      </c>
      <c r="B42" s="70">
        <v>1019466</v>
      </c>
      <c r="C42" s="46" t="s">
        <v>31</v>
      </c>
      <c r="D42" s="47" t="s">
        <v>120</v>
      </c>
      <c r="E42" s="47" t="s">
        <v>39</v>
      </c>
      <c r="F42" s="47">
        <v>7</v>
      </c>
      <c r="G42" s="48">
        <v>166</v>
      </c>
      <c r="H42" s="48"/>
      <c r="I42" s="49">
        <f t="shared" si="0"/>
        <v>166</v>
      </c>
      <c r="J42" s="62">
        <v>45404</v>
      </c>
    </row>
    <row r="43" spans="1:10" ht="24" x14ac:dyDescent="0.2">
      <c r="A43" s="45">
        <v>45399</v>
      </c>
      <c r="B43" s="70">
        <v>355</v>
      </c>
      <c r="C43" s="46" t="s">
        <v>31</v>
      </c>
      <c r="D43" s="47" t="s">
        <v>126</v>
      </c>
      <c r="E43" s="47" t="s">
        <v>39</v>
      </c>
      <c r="F43" s="47">
        <v>7</v>
      </c>
      <c r="G43" s="48">
        <v>200.75</v>
      </c>
      <c r="H43" s="48"/>
      <c r="I43" s="49">
        <f t="shared" si="0"/>
        <v>200.75</v>
      </c>
      <c r="J43" s="62">
        <v>45408</v>
      </c>
    </row>
    <row r="44" spans="1:10" x14ac:dyDescent="0.2">
      <c r="A44" s="45">
        <v>45407</v>
      </c>
      <c r="B44" s="70">
        <v>10</v>
      </c>
      <c r="C44" s="46" t="s">
        <v>31</v>
      </c>
      <c r="D44" s="47" t="s">
        <v>132</v>
      </c>
      <c r="E44" s="47" t="s">
        <v>39</v>
      </c>
      <c r="F44" s="47">
        <v>7</v>
      </c>
      <c r="G44" s="48">
        <v>3500</v>
      </c>
      <c r="H44" s="48"/>
      <c r="I44" s="49">
        <f t="shared" si="0"/>
        <v>3500</v>
      </c>
      <c r="J44" s="62">
        <v>45408</v>
      </c>
    </row>
    <row r="45" spans="1:10" x14ac:dyDescent="0.2">
      <c r="A45" s="45">
        <v>45407</v>
      </c>
      <c r="B45" s="70">
        <v>11</v>
      </c>
      <c r="C45" s="46" t="s">
        <v>31</v>
      </c>
      <c r="D45" s="47" t="s">
        <v>132</v>
      </c>
      <c r="E45" s="47" t="s">
        <v>39</v>
      </c>
      <c r="F45" s="47">
        <v>7</v>
      </c>
      <c r="G45" s="48">
        <v>3500</v>
      </c>
      <c r="H45" s="48"/>
      <c r="I45" s="49">
        <f t="shared" si="0"/>
        <v>3500</v>
      </c>
      <c r="J45" s="62">
        <v>45408</v>
      </c>
    </row>
    <row r="46" spans="1:10" x14ac:dyDescent="0.2">
      <c r="A46" s="45">
        <v>45407</v>
      </c>
      <c r="B46" s="70">
        <v>12</v>
      </c>
      <c r="C46" s="46" t="s">
        <v>31</v>
      </c>
      <c r="D46" s="47" t="s">
        <v>132</v>
      </c>
      <c r="E46" s="47" t="s">
        <v>39</v>
      </c>
      <c r="F46" s="47">
        <v>7</v>
      </c>
      <c r="G46" s="48">
        <v>3500</v>
      </c>
      <c r="H46" s="48"/>
      <c r="I46" s="49">
        <f t="shared" si="0"/>
        <v>3500</v>
      </c>
      <c r="J46" s="62">
        <v>45408</v>
      </c>
    </row>
    <row r="47" spans="1:10" x14ac:dyDescent="0.2">
      <c r="A47" s="45">
        <v>45392</v>
      </c>
      <c r="B47" s="70">
        <v>3894</v>
      </c>
      <c r="C47" s="46" t="s">
        <v>125</v>
      </c>
      <c r="D47" s="47" t="s">
        <v>135</v>
      </c>
      <c r="E47" s="47" t="s">
        <v>118</v>
      </c>
      <c r="F47" s="47">
        <v>9</v>
      </c>
      <c r="G47" s="48">
        <v>12.2</v>
      </c>
      <c r="H47" s="48"/>
      <c r="I47" s="49">
        <f t="shared" si="0"/>
        <v>12.2</v>
      </c>
      <c r="J47" s="62">
        <v>45400</v>
      </c>
    </row>
    <row r="48" spans="1:10" x14ac:dyDescent="0.2">
      <c r="A48" s="45">
        <v>45392</v>
      </c>
      <c r="B48" s="70">
        <v>9078</v>
      </c>
      <c r="C48" s="46" t="s">
        <v>125</v>
      </c>
      <c r="D48" s="47" t="s">
        <v>135</v>
      </c>
      <c r="E48" s="47" t="s">
        <v>118</v>
      </c>
      <c r="F48" s="47">
        <v>9</v>
      </c>
      <c r="G48" s="48">
        <v>10.9</v>
      </c>
      <c r="H48" s="48"/>
      <c r="I48" s="49">
        <f t="shared" si="0"/>
        <v>10.9</v>
      </c>
      <c r="J48" s="62">
        <v>45400</v>
      </c>
    </row>
    <row r="49" spans="1:10" x14ac:dyDescent="0.2">
      <c r="A49" s="45">
        <v>45392</v>
      </c>
      <c r="B49" s="70">
        <v>10354</v>
      </c>
      <c r="C49" s="46" t="s">
        <v>125</v>
      </c>
      <c r="D49" s="47" t="s">
        <v>135</v>
      </c>
      <c r="E49" s="47" t="s">
        <v>118</v>
      </c>
      <c r="F49" s="47">
        <v>9</v>
      </c>
      <c r="G49" s="48">
        <v>12.2</v>
      </c>
      <c r="H49" s="48"/>
      <c r="I49" s="49">
        <f t="shared" si="0"/>
        <v>12.2</v>
      </c>
      <c r="J49" s="62">
        <v>45400</v>
      </c>
    </row>
    <row r="50" spans="1:10" x14ac:dyDescent="0.2">
      <c r="A50" s="45">
        <v>45392</v>
      </c>
      <c r="B50" s="70">
        <v>10182</v>
      </c>
      <c r="C50" s="46" t="s">
        <v>125</v>
      </c>
      <c r="D50" s="47" t="s">
        <v>135</v>
      </c>
      <c r="E50" s="47" t="s">
        <v>118</v>
      </c>
      <c r="F50" s="47">
        <v>9</v>
      </c>
      <c r="G50" s="48">
        <v>8.1999999999999993</v>
      </c>
      <c r="H50" s="48"/>
      <c r="I50" s="49">
        <f t="shared" si="0"/>
        <v>8.1999999999999993</v>
      </c>
      <c r="J50" s="62">
        <v>45400</v>
      </c>
    </row>
    <row r="51" spans="1:10" x14ac:dyDescent="0.2">
      <c r="A51" s="45">
        <v>45392</v>
      </c>
      <c r="B51" s="70">
        <v>8899</v>
      </c>
      <c r="C51" s="46" t="s">
        <v>125</v>
      </c>
      <c r="D51" s="47" t="s">
        <v>135</v>
      </c>
      <c r="E51" s="47" t="s">
        <v>118</v>
      </c>
      <c r="F51" s="47">
        <v>9</v>
      </c>
      <c r="G51" s="48">
        <v>10.9</v>
      </c>
      <c r="H51" s="48"/>
      <c r="I51" s="49">
        <f t="shared" si="0"/>
        <v>10.9</v>
      </c>
      <c r="J51" s="62">
        <v>45400</v>
      </c>
    </row>
    <row r="52" spans="1:10" x14ac:dyDescent="0.2">
      <c r="A52" s="45">
        <v>45392</v>
      </c>
      <c r="B52" s="70">
        <v>9765</v>
      </c>
      <c r="C52" s="46" t="s">
        <v>125</v>
      </c>
      <c r="D52" s="47" t="s">
        <v>135</v>
      </c>
      <c r="E52" s="47" t="s">
        <v>118</v>
      </c>
      <c r="F52" s="47">
        <v>9</v>
      </c>
      <c r="G52" s="48">
        <v>8.1999999999999993</v>
      </c>
      <c r="H52" s="48"/>
      <c r="I52" s="49">
        <f t="shared" si="0"/>
        <v>8.1999999999999993</v>
      </c>
      <c r="J52" s="62">
        <v>45400</v>
      </c>
    </row>
    <row r="53" spans="1:10" x14ac:dyDescent="0.2">
      <c r="A53" s="45">
        <v>45392</v>
      </c>
      <c r="B53" s="70">
        <v>4826</v>
      </c>
      <c r="C53" s="46" t="s">
        <v>125</v>
      </c>
      <c r="D53" s="47" t="s">
        <v>136</v>
      </c>
      <c r="E53" s="47" t="s">
        <v>118</v>
      </c>
      <c r="F53" s="47">
        <v>9</v>
      </c>
      <c r="G53" s="48">
        <v>10.199999999999999</v>
      </c>
      <c r="H53" s="48"/>
      <c r="I53" s="49">
        <f t="shared" si="0"/>
        <v>10.199999999999999</v>
      </c>
      <c r="J53" s="62">
        <v>45400</v>
      </c>
    </row>
    <row r="54" spans="1:10" x14ac:dyDescent="0.2">
      <c r="A54" s="45">
        <v>45392</v>
      </c>
      <c r="B54" s="70">
        <v>4056</v>
      </c>
      <c r="C54" s="46" t="s">
        <v>125</v>
      </c>
      <c r="D54" s="47" t="s">
        <v>136</v>
      </c>
      <c r="E54" s="47" t="s">
        <v>118</v>
      </c>
      <c r="F54" s="47">
        <v>9</v>
      </c>
      <c r="G54" s="48">
        <v>10.199999999999999</v>
      </c>
      <c r="H54" s="48"/>
      <c r="I54" s="49">
        <f t="shared" si="0"/>
        <v>10.199999999999999</v>
      </c>
      <c r="J54" s="62">
        <v>45400</v>
      </c>
    </row>
    <row r="55" spans="1:10" x14ac:dyDescent="0.2">
      <c r="A55" s="45">
        <v>45392</v>
      </c>
      <c r="B55" s="70">
        <v>4193</v>
      </c>
      <c r="C55" s="46" t="s">
        <v>125</v>
      </c>
      <c r="D55" s="47" t="s">
        <v>136</v>
      </c>
      <c r="E55" s="47" t="s">
        <v>118</v>
      </c>
      <c r="F55" s="47">
        <v>9</v>
      </c>
      <c r="G55" s="48">
        <v>8.8000000000000007</v>
      </c>
      <c r="H55" s="48"/>
      <c r="I55" s="49">
        <f t="shared" si="0"/>
        <v>8.8000000000000007</v>
      </c>
      <c r="J55" s="62">
        <v>45400</v>
      </c>
    </row>
    <row r="56" spans="1:10" x14ac:dyDescent="0.2">
      <c r="A56" s="45">
        <v>45392</v>
      </c>
      <c r="B56" s="70">
        <v>4557</v>
      </c>
      <c r="C56" s="46" t="s">
        <v>125</v>
      </c>
      <c r="D56" s="47" t="s">
        <v>136</v>
      </c>
      <c r="E56" s="47" t="s">
        <v>118</v>
      </c>
      <c r="F56" s="47">
        <v>9</v>
      </c>
      <c r="G56" s="48">
        <v>8.8000000000000007</v>
      </c>
      <c r="H56" s="48"/>
      <c r="I56" s="49">
        <f t="shared" si="0"/>
        <v>8.8000000000000007</v>
      </c>
      <c r="J56" s="62">
        <v>45400</v>
      </c>
    </row>
    <row r="57" spans="1:10" x14ac:dyDescent="0.2">
      <c r="A57" s="45">
        <v>45392</v>
      </c>
      <c r="B57" s="70">
        <v>221747</v>
      </c>
      <c r="C57" s="46" t="s">
        <v>125</v>
      </c>
      <c r="D57" s="47" t="s">
        <v>134</v>
      </c>
      <c r="E57" s="47" t="s">
        <v>121</v>
      </c>
      <c r="F57" s="47">
        <v>10</v>
      </c>
      <c r="G57" s="48">
        <v>108.7</v>
      </c>
      <c r="H57" s="48"/>
      <c r="I57" s="49">
        <f t="shared" si="0"/>
        <v>108.7</v>
      </c>
      <c r="J57" s="62">
        <v>45400</v>
      </c>
    </row>
    <row r="58" spans="1:10" x14ac:dyDescent="0.2">
      <c r="A58" s="45">
        <v>45404</v>
      </c>
      <c r="B58" s="46">
        <v>9873</v>
      </c>
      <c r="C58" s="46" t="s">
        <v>27</v>
      </c>
      <c r="D58" s="47" t="s">
        <v>91</v>
      </c>
      <c r="E58" s="47" t="s">
        <v>121</v>
      </c>
      <c r="F58" s="47">
        <v>10</v>
      </c>
      <c r="G58" s="48">
        <v>661.26</v>
      </c>
      <c r="I58" s="49">
        <f t="shared" si="0"/>
        <v>661.26</v>
      </c>
      <c r="J58" s="62">
        <v>45404</v>
      </c>
    </row>
    <row r="59" spans="1:10" x14ac:dyDescent="0.2">
      <c r="A59" s="39"/>
      <c r="B59" s="41"/>
      <c r="C59" s="42"/>
      <c r="D59" s="40"/>
      <c r="E59" s="40"/>
      <c r="F59" s="40"/>
      <c r="G59" s="43">
        <f>SUM(G17:G42)</f>
        <v>46511.92</v>
      </c>
      <c r="H59" s="43">
        <f>SUM(H17:H56)</f>
        <v>44848.070000000007</v>
      </c>
      <c r="I59" s="44">
        <f>SUM(I17:I56)</f>
        <v>102161.34</v>
      </c>
    </row>
    <row r="60" spans="1:10" x14ac:dyDescent="0.2">
      <c r="A60" s="52"/>
      <c r="B60" s="53"/>
      <c r="C60" s="54"/>
      <c r="D60" s="55"/>
      <c r="E60" s="55"/>
      <c r="F60" s="55"/>
      <c r="G60" s="56"/>
      <c r="H60" s="56"/>
      <c r="I60" s="57"/>
    </row>
    <row r="61" spans="1:10" x14ac:dyDescent="0.2">
      <c r="A61" s="52"/>
      <c r="B61" s="53"/>
      <c r="C61" s="54"/>
      <c r="D61" s="55"/>
      <c r="E61" s="55"/>
      <c r="F61" s="55"/>
      <c r="G61" s="56"/>
      <c r="H61" s="56"/>
      <c r="I61" s="57"/>
    </row>
    <row r="62" spans="1:10" x14ac:dyDescent="0.2">
      <c r="A62" s="52"/>
      <c r="B62" s="53"/>
      <c r="C62" s="54"/>
      <c r="D62" s="55"/>
      <c r="E62" s="55"/>
      <c r="F62" s="55"/>
      <c r="G62" s="56"/>
      <c r="H62" s="56"/>
      <c r="I62" s="57"/>
    </row>
    <row r="63" spans="1:10" x14ac:dyDescent="0.2">
      <c r="A63" s="52"/>
      <c r="B63" s="53"/>
      <c r="C63" s="54"/>
      <c r="D63" s="55"/>
      <c r="E63" s="55"/>
      <c r="F63" s="55"/>
      <c r="G63" s="56"/>
      <c r="H63" s="56"/>
      <c r="I63" s="57"/>
    </row>
    <row r="64" spans="1:10" x14ac:dyDescent="0.2">
      <c r="A64" s="52"/>
      <c r="B64" s="53"/>
      <c r="C64" s="54"/>
      <c r="D64" s="55"/>
      <c r="E64" s="55"/>
      <c r="F64" s="55"/>
      <c r="G64" s="56"/>
      <c r="H64" s="56"/>
      <c r="I64" s="57"/>
    </row>
    <row r="65" spans="1:10" x14ac:dyDescent="0.2">
      <c r="A65" s="91" t="s">
        <v>23</v>
      </c>
      <c r="B65" s="92"/>
      <c r="C65" s="92"/>
      <c r="D65" s="92"/>
      <c r="E65" s="92"/>
      <c r="F65" s="92"/>
      <c r="G65" s="92"/>
      <c r="H65" s="92"/>
      <c r="I65" s="93"/>
    </row>
    <row r="66" spans="1:10" x14ac:dyDescent="0.2">
      <c r="A66" s="37"/>
      <c r="B66" s="38"/>
      <c r="C66" s="38"/>
      <c r="D66" s="38"/>
      <c r="E66" s="38"/>
      <c r="F66" s="38"/>
      <c r="G66" s="36" t="s">
        <v>44</v>
      </c>
      <c r="H66" s="36" t="s">
        <v>20</v>
      </c>
      <c r="I66" s="36" t="s">
        <v>21</v>
      </c>
    </row>
    <row r="67" spans="1:10" x14ac:dyDescent="0.2">
      <c r="A67" s="77" t="s">
        <v>35</v>
      </c>
      <c r="B67" s="78"/>
      <c r="C67" s="78"/>
      <c r="D67" s="78"/>
      <c r="E67" s="18"/>
      <c r="F67" s="66">
        <v>1</v>
      </c>
      <c r="G67" s="17">
        <f t="shared" ref="G67:G77" ca="1" si="1">SUMIF($F$15:$G$58,F67,$G$15:$G$58)</f>
        <v>4777.8099999999995</v>
      </c>
      <c r="H67" s="17">
        <f t="shared" ref="H67:H77" ca="1" si="2">SUMIF($F$17:$H$56,F67,$H$17:$H$56)</f>
        <v>44848.070000000007</v>
      </c>
      <c r="I67" s="19">
        <f t="shared" ref="I67:I72" ca="1" si="3">SUM(G67:H67)</f>
        <v>49625.880000000005</v>
      </c>
      <c r="J67" s="63">
        <f ca="1">G67-G81</f>
        <v>-15222.19</v>
      </c>
    </row>
    <row r="68" spans="1:10" x14ac:dyDescent="0.2">
      <c r="A68" s="64" t="s">
        <v>46</v>
      </c>
      <c r="B68" s="65"/>
      <c r="C68" s="65"/>
      <c r="D68" s="65"/>
      <c r="E68" s="65"/>
      <c r="F68" s="67">
        <v>2</v>
      </c>
      <c r="G68" s="17">
        <f t="shared" ca="1" si="1"/>
        <v>224.7</v>
      </c>
      <c r="H68" s="17">
        <f t="shared" ca="1" si="2"/>
        <v>0</v>
      </c>
      <c r="I68" s="19">
        <f t="shared" ca="1" si="3"/>
        <v>224.7</v>
      </c>
      <c r="J68" s="63">
        <f t="shared" ref="J68:J77" ca="1" si="4">G68-G82</f>
        <v>-1775.3</v>
      </c>
    </row>
    <row r="69" spans="1:10" x14ac:dyDescent="0.2">
      <c r="A69" s="77" t="s">
        <v>36</v>
      </c>
      <c r="B69" s="78"/>
      <c r="C69" s="78"/>
      <c r="D69" s="78"/>
      <c r="E69" s="18"/>
      <c r="F69" s="66">
        <v>3</v>
      </c>
      <c r="G69" s="17">
        <f t="shared" ca="1" si="1"/>
        <v>17966.14</v>
      </c>
      <c r="H69" s="17">
        <f t="shared" ca="1" si="2"/>
        <v>0</v>
      </c>
      <c r="I69" s="19">
        <f ca="1">SUM(G69:H69)</f>
        <v>17966.14</v>
      </c>
      <c r="J69" s="63">
        <f t="shared" ca="1" si="4"/>
        <v>7966.1399999999994</v>
      </c>
    </row>
    <row r="70" spans="1:10" x14ac:dyDescent="0.2">
      <c r="A70" s="77" t="s">
        <v>37</v>
      </c>
      <c r="B70" s="78"/>
      <c r="C70" s="78"/>
      <c r="D70" s="78"/>
      <c r="E70" s="31"/>
      <c r="F70" s="68">
        <v>4</v>
      </c>
      <c r="G70" s="17">
        <f t="shared" ca="1" si="1"/>
        <v>528.29</v>
      </c>
      <c r="H70" s="17">
        <f t="shared" ca="1" si="2"/>
        <v>0</v>
      </c>
      <c r="I70" s="19">
        <f t="shared" ca="1" si="3"/>
        <v>528.29</v>
      </c>
      <c r="J70" s="63">
        <f t="shared" ca="1" si="4"/>
        <v>-1471.71</v>
      </c>
    </row>
    <row r="71" spans="1:10" x14ac:dyDescent="0.2">
      <c r="A71" s="77" t="s">
        <v>34</v>
      </c>
      <c r="B71" s="78"/>
      <c r="C71" s="78"/>
      <c r="D71" s="78"/>
      <c r="E71" s="31"/>
      <c r="F71" s="68">
        <v>5</v>
      </c>
      <c r="G71" s="17">
        <f t="shared" ca="1" si="1"/>
        <v>0</v>
      </c>
      <c r="H71" s="17">
        <f t="shared" ca="1" si="2"/>
        <v>0</v>
      </c>
      <c r="I71" s="19">
        <f t="shared" ca="1" si="3"/>
        <v>0</v>
      </c>
      <c r="J71" s="63">
        <f t="shared" ca="1" si="4"/>
        <v>-18000</v>
      </c>
    </row>
    <row r="72" spans="1:10" x14ac:dyDescent="0.2">
      <c r="A72" s="81" t="s">
        <v>45</v>
      </c>
      <c r="B72" s="81"/>
      <c r="C72" s="81"/>
      <c r="D72" s="81"/>
      <c r="E72" s="16"/>
      <c r="F72" s="69">
        <v>6</v>
      </c>
      <c r="G72" s="17">
        <f t="shared" ca="1" si="1"/>
        <v>1587.44</v>
      </c>
      <c r="H72" s="17">
        <f t="shared" ca="1" si="2"/>
        <v>0</v>
      </c>
      <c r="I72" s="19">
        <f t="shared" ca="1" si="3"/>
        <v>1587.44</v>
      </c>
      <c r="J72" s="63">
        <f t="shared" ca="1" si="4"/>
        <v>387.44000000000005</v>
      </c>
    </row>
    <row r="73" spans="1:10" x14ac:dyDescent="0.2">
      <c r="A73" s="81" t="s">
        <v>38</v>
      </c>
      <c r="B73" s="81"/>
      <c r="C73" s="81"/>
      <c r="D73" s="81"/>
      <c r="E73" s="31"/>
      <c r="F73" s="68">
        <v>7</v>
      </c>
      <c r="G73" s="17">
        <f t="shared" ca="1" si="1"/>
        <v>36906.1</v>
      </c>
      <c r="H73" s="17">
        <f t="shared" ca="1" si="2"/>
        <v>0</v>
      </c>
      <c r="I73" s="19">
        <f ca="1">SUM(G73:H73)</f>
        <v>36906.1</v>
      </c>
      <c r="J73" s="63">
        <f t="shared" ca="1" si="4"/>
        <v>13406.099999999999</v>
      </c>
    </row>
    <row r="74" spans="1:10" x14ac:dyDescent="0.2">
      <c r="A74" s="81" t="s">
        <v>47</v>
      </c>
      <c r="B74" s="81"/>
      <c r="C74" s="81"/>
      <c r="D74" s="81"/>
      <c r="E74" s="31"/>
      <c r="F74" s="68">
        <v>8</v>
      </c>
      <c r="G74" s="17">
        <f t="shared" ca="1" si="1"/>
        <v>0</v>
      </c>
      <c r="H74" s="17">
        <f t="shared" ca="1" si="2"/>
        <v>0</v>
      </c>
      <c r="I74" s="19">
        <f ca="1">SUM(G74:H74)</f>
        <v>0</v>
      </c>
      <c r="J74" s="63">
        <f t="shared" ca="1" si="4"/>
        <v>-1500</v>
      </c>
    </row>
    <row r="75" spans="1:10" x14ac:dyDescent="0.2">
      <c r="A75" s="81" t="s">
        <v>48</v>
      </c>
      <c r="B75" s="81"/>
      <c r="C75" s="81"/>
      <c r="D75" s="81"/>
      <c r="E75" s="31"/>
      <c r="F75" s="68">
        <v>9</v>
      </c>
      <c r="G75" s="17">
        <f t="shared" ca="1" si="1"/>
        <v>100.6</v>
      </c>
      <c r="H75" s="17">
        <f t="shared" ca="1" si="2"/>
        <v>0</v>
      </c>
      <c r="I75" s="19">
        <f ca="1">SUM(G75:H75)</f>
        <v>100.6</v>
      </c>
      <c r="J75" s="63">
        <f t="shared" ca="1" si="4"/>
        <v>-399.4</v>
      </c>
    </row>
    <row r="76" spans="1:10" x14ac:dyDescent="0.2">
      <c r="A76" s="81" t="s">
        <v>49</v>
      </c>
      <c r="B76" s="81"/>
      <c r="C76" s="81"/>
      <c r="D76" s="81"/>
      <c r="E76" s="31"/>
      <c r="F76" s="68">
        <v>10</v>
      </c>
      <c r="G76" s="17">
        <f t="shared" ca="1" si="1"/>
        <v>769.96</v>
      </c>
      <c r="H76" s="17">
        <f t="shared" ca="1" si="2"/>
        <v>0</v>
      </c>
      <c r="I76" s="19">
        <f ca="1">SUM(G76:H76)</f>
        <v>769.96</v>
      </c>
      <c r="J76" s="63">
        <f t="shared" ca="1" si="4"/>
        <v>-230.03999999999996</v>
      </c>
    </row>
    <row r="77" spans="1:10" x14ac:dyDescent="0.2">
      <c r="A77" s="81" t="s">
        <v>50</v>
      </c>
      <c r="B77" s="81"/>
      <c r="C77" s="81"/>
      <c r="D77" s="81"/>
      <c r="E77" s="31"/>
      <c r="F77" s="68">
        <v>11</v>
      </c>
      <c r="G77" s="17">
        <f t="shared" ca="1" si="1"/>
        <v>0</v>
      </c>
      <c r="H77" s="17">
        <f t="shared" ca="1" si="2"/>
        <v>0</v>
      </c>
      <c r="I77" s="19">
        <f ca="1">SUM(G77:H77)</f>
        <v>0</v>
      </c>
      <c r="J77" s="63">
        <f t="shared" ca="1" si="4"/>
        <v>-1000</v>
      </c>
    </row>
    <row r="78" spans="1:10" x14ac:dyDescent="0.2">
      <c r="A78" s="26" t="s">
        <v>24</v>
      </c>
      <c r="B78" s="35"/>
      <c r="C78" s="35"/>
      <c r="D78" s="35"/>
      <c r="E78" s="25"/>
      <c r="F78" s="25"/>
      <c r="G78" s="19">
        <f ca="1">SUM(G67:G77)</f>
        <v>62861.039999999994</v>
      </c>
      <c r="H78" s="20">
        <f ca="1">SUM(H67:H77)</f>
        <v>44848.070000000007</v>
      </c>
      <c r="I78" s="19">
        <f ca="1">SUM(I67:I77)</f>
        <v>107709.11</v>
      </c>
    </row>
    <row r="79" spans="1:10" x14ac:dyDescent="0.2">
      <c r="A79" s="21"/>
      <c r="B79" s="34"/>
      <c r="C79" s="34"/>
      <c r="D79" s="34"/>
      <c r="E79" s="22"/>
      <c r="F79" s="22"/>
      <c r="G79" s="23"/>
      <c r="H79" s="24"/>
      <c r="I79" s="23"/>
    </row>
    <row r="80" spans="1:10" x14ac:dyDescent="0.2">
      <c r="A80" s="21"/>
      <c r="B80" s="34"/>
      <c r="C80" s="34"/>
      <c r="D80" s="34"/>
      <c r="E80" s="22"/>
      <c r="F80" s="22"/>
      <c r="G80" s="23"/>
      <c r="H80" s="24"/>
      <c r="I80" s="23"/>
    </row>
    <row r="81" spans="1:10" x14ac:dyDescent="0.2">
      <c r="A81" s="77" t="s">
        <v>35</v>
      </c>
      <c r="B81" s="78"/>
      <c r="C81" s="78"/>
      <c r="D81" s="78"/>
      <c r="E81" s="18"/>
      <c r="F81" s="30"/>
      <c r="G81" s="17">
        <v>20000</v>
      </c>
      <c r="H81" s="17">
        <v>0</v>
      </c>
      <c r="I81" s="17">
        <v>20000</v>
      </c>
    </row>
    <row r="82" spans="1:10" x14ac:dyDescent="0.2">
      <c r="A82" s="79" t="s">
        <v>46</v>
      </c>
      <c r="B82" s="80"/>
      <c r="C82" s="80"/>
      <c r="D82" s="80"/>
      <c r="E82" s="80"/>
      <c r="F82" s="80"/>
      <c r="G82" s="17">
        <v>2000</v>
      </c>
      <c r="H82" s="17">
        <v>0</v>
      </c>
      <c r="I82" s="17">
        <v>2000</v>
      </c>
    </row>
    <row r="83" spans="1:10" x14ac:dyDescent="0.2">
      <c r="A83" s="77" t="s">
        <v>36</v>
      </c>
      <c r="B83" s="78"/>
      <c r="C83" s="78"/>
      <c r="D83" s="78"/>
      <c r="E83" s="18"/>
      <c r="F83" s="30"/>
      <c r="G83" s="17">
        <v>10000</v>
      </c>
      <c r="H83" s="17">
        <v>0</v>
      </c>
      <c r="I83" s="17">
        <v>10000</v>
      </c>
    </row>
    <row r="84" spans="1:10" x14ac:dyDescent="0.2">
      <c r="A84" s="77" t="s">
        <v>37</v>
      </c>
      <c r="B84" s="78"/>
      <c r="C84" s="78"/>
      <c r="D84" s="78"/>
      <c r="E84" s="31"/>
      <c r="F84" s="32"/>
      <c r="G84" s="17">
        <v>2000</v>
      </c>
      <c r="H84" s="17">
        <v>0</v>
      </c>
      <c r="I84" s="17">
        <v>2000</v>
      </c>
    </row>
    <row r="85" spans="1:10" x14ac:dyDescent="0.2">
      <c r="A85" s="77" t="s">
        <v>34</v>
      </c>
      <c r="B85" s="78"/>
      <c r="C85" s="78"/>
      <c r="D85" s="78"/>
      <c r="E85" s="31"/>
      <c r="F85" s="32"/>
      <c r="G85" s="17">
        <v>18000</v>
      </c>
      <c r="H85" s="17">
        <v>0</v>
      </c>
      <c r="I85" s="17">
        <v>18000</v>
      </c>
    </row>
    <row r="86" spans="1:10" x14ac:dyDescent="0.2">
      <c r="A86" s="81" t="s">
        <v>45</v>
      </c>
      <c r="B86" s="81"/>
      <c r="C86" s="81"/>
      <c r="D86" s="81"/>
      <c r="E86" s="16"/>
      <c r="F86" s="17"/>
      <c r="G86" s="17">
        <v>1200</v>
      </c>
      <c r="H86" s="17">
        <v>0</v>
      </c>
      <c r="I86" s="17">
        <v>1200</v>
      </c>
    </row>
    <row r="87" spans="1:10" x14ac:dyDescent="0.2">
      <c r="A87" s="81" t="s">
        <v>38</v>
      </c>
      <c r="B87" s="81"/>
      <c r="C87" s="81"/>
      <c r="D87" s="81"/>
      <c r="E87" s="31"/>
      <c r="F87" s="32"/>
      <c r="G87" s="17">
        <v>23500</v>
      </c>
      <c r="H87" s="17">
        <v>0</v>
      </c>
      <c r="I87" s="17">
        <v>23500</v>
      </c>
    </row>
    <row r="88" spans="1:10" x14ac:dyDescent="0.2">
      <c r="A88" s="81" t="s">
        <v>47</v>
      </c>
      <c r="B88" s="81"/>
      <c r="C88" s="81"/>
      <c r="D88" s="81"/>
      <c r="E88" s="31"/>
      <c r="F88" s="32"/>
      <c r="G88" s="17">
        <v>1500</v>
      </c>
      <c r="H88" s="17">
        <v>0</v>
      </c>
      <c r="I88" s="17">
        <v>1500</v>
      </c>
    </row>
    <row r="89" spans="1:10" x14ac:dyDescent="0.2">
      <c r="A89" s="81" t="s">
        <v>48</v>
      </c>
      <c r="B89" s="81"/>
      <c r="C89" s="81"/>
      <c r="D89" s="81"/>
      <c r="E89" s="31"/>
      <c r="F89" s="32"/>
      <c r="G89" s="17">
        <v>500</v>
      </c>
      <c r="H89" s="17">
        <v>0</v>
      </c>
      <c r="I89" s="17">
        <v>500</v>
      </c>
    </row>
    <row r="90" spans="1:10" x14ac:dyDescent="0.2">
      <c r="A90" s="81" t="s">
        <v>49</v>
      </c>
      <c r="B90" s="81"/>
      <c r="C90" s="81"/>
      <c r="D90" s="81"/>
      <c r="E90" s="31"/>
      <c r="F90" s="32"/>
      <c r="G90" s="17">
        <v>1000</v>
      </c>
      <c r="H90" s="17">
        <v>0</v>
      </c>
      <c r="I90" s="17">
        <v>1000</v>
      </c>
    </row>
    <row r="91" spans="1:10" x14ac:dyDescent="0.2">
      <c r="A91" s="81" t="s">
        <v>50</v>
      </c>
      <c r="B91" s="81"/>
      <c r="C91" s="81"/>
      <c r="D91" s="81"/>
      <c r="E91" s="31"/>
      <c r="F91" s="32"/>
      <c r="G91" s="17">
        <v>1000</v>
      </c>
      <c r="H91" s="17">
        <v>0</v>
      </c>
      <c r="I91" s="17">
        <v>1000</v>
      </c>
    </row>
    <row r="92" spans="1:10" x14ac:dyDescent="0.2">
      <c r="A92" s="26" t="s">
        <v>24</v>
      </c>
      <c r="B92" s="35"/>
      <c r="C92" s="35"/>
      <c r="D92" s="35"/>
      <c r="E92" s="25"/>
      <c r="F92" s="25"/>
      <c r="G92" s="19">
        <f>SUM(G81:G91)</f>
        <v>80700</v>
      </c>
      <c r="H92" s="20">
        <f>SUM(H81:H91)</f>
        <v>0</v>
      </c>
      <c r="I92" s="19">
        <v>80700</v>
      </c>
    </row>
    <row r="93" spans="1:10" x14ac:dyDescent="0.2">
      <c r="A93" s="74" t="s">
        <v>139</v>
      </c>
      <c r="B93" s="75"/>
      <c r="C93" s="75"/>
      <c r="D93" s="33"/>
      <c r="E93" s="27"/>
      <c r="F93" s="27"/>
      <c r="G93" s="28"/>
      <c r="H93" s="27"/>
      <c r="I93" s="28"/>
    </row>
    <row r="94" spans="1:10" x14ac:dyDescent="0.2">
      <c r="A94" s="76" t="s">
        <v>25</v>
      </c>
      <c r="B94" s="76"/>
      <c r="C94" s="76"/>
      <c r="D94" s="76"/>
      <c r="E94" s="76"/>
      <c r="F94" s="76"/>
      <c r="G94" s="76"/>
      <c r="H94" s="76"/>
      <c r="I94" s="76"/>
      <c r="J94" s="59"/>
    </row>
    <row r="95" spans="1:10" x14ac:dyDescent="0.2">
      <c r="A95" s="76" t="s">
        <v>26</v>
      </c>
      <c r="B95" s="76"/>
      <c r="C95" s="76"/>
      <c r="D95" s="76"/>
      <c r="E95" s="76"/>
      <c r="F95" s="76"/>
      <c r="G95" s="76"/>
      <c r="H95" s="76"/>
      <c r="I95" s="76"/>
      <c r="J95" s="59"/>
    </row>
  </sheetData>
  <mergeCells count="28">
    <mergeCell ref="A69:D69"/>
    <mergeCell ref="A1:I1"/>
    <mergeCell ref="A2:I2"/>
    <mergeCell ref="A3:I3"/>
    <mergeCell ref="A65:I65"/>
    <mergeCell ref="A67:D67"/>
    <mergeCell ref="A84:D84"/>
    <mergeCell ref="A70:D70"/>
    <mergeCell ref="A71:D71"/>
    <mergeCell ref="A72:D72"/>
    <mergeCell ref="A73:D73"/>
    <mergeCell ref="A74:D74"/>
    <mergeCell ref="A75:D75"/>
    <mergeCell ref="A76:D76"/>
    <mergeCell ref="A77:D77"/>
    <mergeCell ref="A81:D81"/>
    <mergeCell ref="A82:F82"/>
    <mergeCell ref="A83:D83"/>
    <mergeCell ref="A91:D91"/>
    <mergeCell ref="A93:C93"/>
    <mergeCell ref="A94:I94"/>
    <mergeCell ref="A95:I95"/>
    <mergeCell ref="A85:D85"/>
    <mergeCell ref="A86:D86"/>
    <mergeCell ref="A87:D87"/>
    <mergeCell ref="A88:D88"/>
    <mergeCell ref="A89:D89"/>
    <mergeCell ref="A90:D90"/>
  </mergeCells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81"/>
  <sheetViews>
    <sheetView topLeftCell="A14" workbookViewId="0">
      <selection activeCell="F33" sqref="F33"/>
    </sheetView>
  </sheetViews>
  <sheetFormatPr baseColWidth="10" defaultColWidth="8.83203125" defaultRowHeight="15" x14ac:dyDescent="0.2"/>
  <cols>
    <col min="2" max="2" width="10.5" bestFit="1" customWidth="1"/>
    <col min="4" max="4" width="28.83203125" customWidth="1"/>
    <col min="5" max="6" width="11.6640625" customWidth="1"/>
    <col min="10" max="10" width="10.6640625" bestFit="1" customWidth="1"/>
  </cols>
  <sheetData>
    <row r="1" spans="1:10" ht="16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10" ht="16" x14ac:dyDescent="0.2">
      <c r="A2" s="85" t="s">
        <v>154</v>
      </c>
      <c r="B2" s="86"/>
      <c r="C2" s="86"/>
      <c r="D2" s="86"/>
      <c r="E2" s="86"/>
      <c r="F2" s="86"/>
      <c r="G2" s="86"/>
      <c r="H2" s="86"/>
      <c r="I2" s="87"/>
    </row>
    <row r="3" spans="1:10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10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10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10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10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10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10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10" ht="16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10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10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10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10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10" ht="36" x14ac:dyDescent="0.2">
      <c r="A15" s="45">
        <v>45444</v>
      </c>
      <c r="B15" s="46" t="s">
        <v>66</v>
      </c>
      <c r="C15" s="51" t="s">
        <v>117</v>
      </c>
      <c r="D15" s="47" t="s">
        <v>149</v>
      </c>
      <c r="E15" s="47" t="s">
        <v>67</v>
      </c>
      <c r="F15" s="47">
        <v>1</v>
      </c>
      <c r="G15" s="48">
        <v>2567.35</v>
      </c>
      <c r="H15" s="48"/>
      <c r="I15" s="49">
        <f t="shared" ref="I15:I43" si="0">G15+H15</f>
        <v>2567.35</v>
      </c>
    </row>
    <row r="16" spans="1:10" x14ac:dyDescent="0.2">
      <c r="A16" s="45">
        <v>45413</v>
      </c>
      <c r="B16" s="46" t="s">
        <v>66</v>
      </c>
      <c r="C16" s="51" t="s">
        <v>117</v>
      </c>
      <c r="D16" s="72" t="s">
        <v>152</v>
      </c>
      <c r="E16" s="47" t="s">
        <v>67</v>
      </c>
      <c r="F16" s="47">
        <v>1</v>
      </c>
      <c r="G16" s="48">
        <v>2154.4</v>
      </c>
      <c r="H16" s="48"/>
      <c r="I16" s="49">
        <f t="shared" si="0"/>
        <v>2154.4</v>
      </c>
      <c r="J16" s="62">
        <v>45433</v>
      </c>
    </row>
    <row r="17" spans="1:10" ht="24" x14ac:dyDescent="0.2">
      <c r="A17" s="45">
        <v>45444</v>
      </c>
      <c r="B17" s="46" t="s">
        <v>66</v>
      </c>
      <c r="C17" s="46" t="s">
        <v>22</v>
      </c>
      <c r="D17" s="47" t="s">
        <v>140</v>
      </c>
      <c r="E17" s="47" t="s">
        <v>67</v>
      </c>
      <c r="F17" s="47">
        <v>1</v>
      </c>
      <c r="G17" s="48">
        <v>1610.46</v>
      </c>
      <c r="H17" s="48"/>
      <c r="I17" s="49">
        <f>G17+H17</f>
        <v>1610.46</v>
      </c>
    </row>
    <row r="18" spans="1:10" ht="24" x14ac:dyDescent="0.2">
      <c r="A18" s="45">
        <v>45444</v>
      </c>
      <c r="B18" s="46" t="s">
        <v>66</v>
      </c>
      <c r="C18" s="46" t="s">
        <v>22</v>
      </c>
      <c r="D18" s="47" t="s">
        <v>153</v>
      </c>
      <c r="E18" s="47" t="s">
        <v>67</v>
      </c>
      <c r="F18" s="47">
        <v>1</v>
      </c>
      <c r="G18" s="48">
        <v>1733.83</v>
      </c>
      <c r="H18" s="48"/>
      <c r="I18" s="49">
        <f>G18+H18</f>
        <v>1733.83</v>
      </c>
    </row>
    <row r="19" spans="1:10" x14ac:dyDescent="0.2">
      <c r="A19" s="45">
        <v>45448</v>
      </c>
      <c r="B19" s="51">
        <v>45413</v>
      </c>
      <c r="C19" s="51" t="s">
        <v>68</v>
      </c>
      <c r="D19" s="47" t="s">
        <v>69</v>
      </c>
      <c r="E19" s="47" t="s">
        <v>67</v>
      </c>
      <c r="F19" s="47">
        <v>1</v>
      </c>
      <c r="G19" s="48">
        <v>0</v>
      </c>
      <c r="H19" s="48">
        <v>36442.230000000003</v>
      </c>
      <c r="I19" s="49">
        <f t="shared" si="0"/>
        <v>36442.230000000003</v>
      </c>
    </row>
    <row r="20" spans="1:10" x14ac:dyDescent="0.2">
      <c r="A20" s="45">
        <v>45448</v>
      </c>
      <c r="B20" s="51">
        <v>45413</v>
      </c>
      <c r="C20" s="51" t="s">
        <v>68</v>
      </c>
      <c r="D20" s="47" t="s">
        <v>110</v>
      </c>
      <c r="E20" s="47" t="s">
        <v>67</v>
      </c>
      <c r="F20" s="47">
        <v>1</v>
      </c>
      <c r="G20" s="48">
        <v>0</v>
      </c>
      <c r="H20" s="48">
        <v>8405.84</v>
      </c>
      <c r="I20" s="49">
        <f t="shared" si="0"/>
        <v>8405.84</v>
      </c>
    </row>
    <row r="21" spans="1:10" x14ac:dyDescent="0.2">
      <c r="A21" s="45">
        <v>45426</v>
      </c>
      <c r="B21" s="46">
        <v>410259</v>
      </c>
      <c r="C21" s="46" t="s">
        <v>27</v>
      </c>
      <c r="D21" s="47" t="s">
        <v>129</v>
      </c>
      <c r="E21" s="47" t="s">
        <v>32</v>
      </c>
      <c r="F21" s="47">
        <v>3</v>
      </c>
      <c r="G21" s="48">
        <v>1834.08</v>
      </c>
      <c r="H21" s="48"/>
      <c r="I21" s="49">
        <f t="shared" si="0"/>
        <v>1834.08</v>
      </c>
      <c r="J21" s="62">
        <v>45432</v>
      </c>
    </row>
    <row r="22" spans="1:10" x14ac:dyDescent="0.2">
      <c r="A22" s="45">
        <v>45428</v>
      </c>
      <c r="B22" s="46">
        <v>410464</v>
      </c>
      <c r="C22" s="46" t="s">
        <v>27</v>
      </c>
      <c r="D22" s="47" t="s">
        <v>129</v>
      </c>
      <c r="E22" s="47" t="s">
        <v>32</v>
      </c>
      <c r="F22" s="47">
        <v>3</v>
      </c>
      <c r="G22" s="48">
        <v>1840.8</v>
      </c>
      <c r="H22" s="48"/>
      <c r="I22" s="49">
        <f t="shared" si="0"/>
        <v>1840.8</v>
      </c>
      <c r="J22" s="62">
        <v>45432</v>
      </c>
    </row>
    <row r="23" spans="1:10" x14ac:dyDescent="0.2">
      <c r="A23" s="45">
        <v>45436</v>
      </c>
      <c r="B23" s="46">
        <v>411207</v>
      </c>
      <c r="C23" s="46" t="s">
        <v>27</v>
      </c>
      <c r="D23" s="47" t="s">
        <v>129</v>
      </c>
      <c r="E23" s="47" t="s">
        <v>32</v>
      </c>
      <c r="F23" s="47">
        <v>3</v>
      </c>
      <c r="G23" s="48">
        <v>245.28</v>
      </c>
      <c r="H23" s="48"/>
      <c r="I23" s="49">
        <f t="shared" si="0"/>
        <v>245.28</v>
      </c>
      <c r="J23" s="62">
        <v>45439</v>
      </c>
    </row>
    <row r="24" spans="1:10" x14ac:dyDescent="0.2">
      <c r="A24" s="45">
        <v>45440</v>
      </c>
      <c r="B24" s="46">
        <v>28421</v>
      </c>
      <c r="C24" s="46" t="s">
        <v>27</v>
      </c>
      <c r="D24" s="47" t="s">
        <v>96</v>
      </c>
      <c r="E24" s="47" t="s">
        <v>32</v>
      </c>
      <c r="F24" s="47">
        <v>3</v>
      </c>
      <c r="G24" s="48">
        <v>2359.8000000000002</v>
      </c>
      <c r="H24" s="48"/>
      <c r="I24" s="49">
        <f t="shared" si="0"/>
        <v>2359.8000000000002</v>
      </c>
    </row>
    <row r="25" spans="1:10" x14ac:dyDescent="0.2">
      <c r="A25" s="45">
        <v>45435</v>
      </c>
      <c r="B25" s="46">
        <v>411086</v>
      </c>
      <c r="C25" s="46" t="s">
        <v>27</v>
      </c>
      <c r="D25" s="47" t="s">
        <v>129</v>
      </c>
      <c r="E25" s="47" t="s">
        <v>32</v>
      </c>
      <c r="F25" s="47">
        <v>3</v>
      </c>
      <c r="G25" s="48">
        <v>1660.88</v>
      </c>
      <c r="H25" s="48"/>
      <c r="I25" s="49">
        <f t="shared" si="0"/>
        <v>1660.88</v>
      </c>
      <c r="J25" s="62">
        <v>45439</v>
      </c>
    </row>
    <row r="26" spans="1:10" x14ac:dyDescent="0.2">
      <c r="A26" s="45">
        <v>45433</v>
      </c>
      <c r="B26" s="46">
        <v>410842</v>
      </c>
      <c r="C26" s="46" t="s">
        <v>27</v>
      </c>
      <c r="D26" s="47" t="s">
        <v>129</v>
      </c>
      <c r="E26" s="47" t="s">
        <v>32</v>
      </c>
      <c r="F26" s="47">
        <v>3</v>
      </c>
      <c r="G26" s="48">
        <v>1846.08</v>
      </c>
      <c r="H26" s="48"/>
      <c r="I26" s="49">
        <f t="shared" si="0"/>
        <v>1846.08</v>
      </c>
      <c r="J26" s="62">
        <v>45439</v>
      </c>
    </row>
    <row r="27" spans="1:10" x14ac:dyDescent="0.2">
      <c r="A27" s="45">
        <v>45413</v>
      </c>
      <c r="B27" s="46">
        <v>409132</v>
      </c>
      <c r="C27" s="46" t="s">
        <v>27</v>
      </c>
      <c r="D27" s="47" t="s">
        <v>129</v>
      </c>
      <c r="E27" s="47" t="s">
        <v>32</v>
      </c>
      <c r="F27" s="47">
        <v>3</v>
      </c>
      <c r="G27" s="48">
        <v>1824</v>
      </c>
      <c r="H27" s="48"/>
      <c r="I27" s="49">
        <f t="shared" si="0"/>
        <v>1824</v>
      </c>
      <c r="J27" s="62">
        <v>45418</v>
      </c>
    </row>
    <row r="28" spans="1:10" x14ac:dyDescent="0.2">
      <c r="A28" s="45">
        <v>45443</v>
      </c>
      <c r="B28" s="46">
        <v>411768</v>
      </c>
      <c r="C28" s="46" t="s">
        <v>27</v>
      </c>
      <c r="D28" s="47" t="s">
        <v>129</v>
      </c>
      <c r="E28" s="47" t="s">
        <v>32</v>
      </c>
      <c r="F28" s="47">
        <v>3</v>
      </c>
      <c r="G28" s="48">
        <v>1823.52</v>
      </c>
      <c r="H28" s="48"/>
      <c r="I28" s="49">
        <f t="shared" si="0"/>
        <v>1823.52</v>
      </c>
    </row>
    <row r="29" spans="1:10" x14ac:dyDescent="0.2">
      <c r="A29" s="45">
        <v>45443</v>
      </c>
      <c r="B29" s="46">
        <v>127815</v>
      </c>
      <c r="C29" s="46" t="s">
        <v>27</v>
      </c>
      <c r="D29" s="47" t="s">
        <v>127</v>
      </c>
      <c r="E29" s="47" t="s">
        <v>32</v>
      </c>
      <c r="F29" s="47">
        <v>3</v>
      </c>
      <c r="G29" s="48">
        <v>277</v>
      </c>
      <c r="H29" s="48"/>
      <c r="I29" s="49">
        <f t="shared" si="0"/>
        <v>277</v>
      </c>
    </row>
    <row r="30" spans="1:10" x14ac:dyDescent="0.2">
      <c r="A30" s="45">
        <v>45432</v>
      </c>
      <c r="B30" s="46">
        <v>5548</v>
      </c>
      <c r="C30" s="46" t="s">
        <v>31</v>
      </c>
      <c r="D30" s="47" t="s">
        <v>147</v>
      </c>
      <c r="E30" s="47" t="s">
        <v>123</v>
      </c>
      <c r="F30" s="47">
        <v>4</v>
      </c>
      <c r="G30" s="48">
        <v>76</v>
      </c>
      <c r="H30" s="48"/>
      <c r="I30" s="49">
        <f t="shared" si="0"/>
        <v>76</v>
      </c>
      <c r="J30" s="62">
        <v>45433</v>
      </c>
    </row>
    <row r="31" spans="1:10" x14ac:dyDescent="0.2">
      <c r="A31" s="45">
        <v>45414</v>
      </c>
      <c r="B31" s="46">
        <v>60080</v>
      </c>
      <c r="C31" s="46" t="s">
        <v>27</v>
      </c>
      <c r="D31" s="47" t="s">
        <v>150</v>
      </c>
      <c r="E31" s="47" t="s">
        <v>123</v>
      </c>
      <c r="F31" s="47">
        <v>4</v>
      </c>
      <c r="G31" s="48">
        <v>137.52000000000001</v>
      </c>
      <c r="H31" s="48"/>
      <c r="I31" s="49">
        <f t="shared" si="0"/>
        <v>137.52000000000001</v>
      </c>
      <c r="J31" s="62">
        <v>45418</v>
      </c>
    </row>
    <row r="32" spans="1:10" ht="24" x14ac:dyDescent="0.2">
      <c r="A32" s="45">
        <v>45440</v>
      </c>
      <c r="B32" s="46">
        <v>44324</v>
      </c>
      <c r="C32" s="46" t="s">
        <v>27</v>
      </c>
      <c r="D32" s="47" t="s">
        <v>146</v>
      </c>
      <c r="E32" s="47" t="s">
        <v>142</v>
      </c>
      <c r="F32" s="47">
        <v>5</v>
      </c>
      <c r="G32" s="48">
        <v>495</v>
      </c>
      <c r="H32" s="48"/>
      <c r="I32" s="49">
        <f t="shared" si="0"/>
        <v>495</v>
      </c>
      <c r="J32" s="62">
        <v>45441</v>
      </c>
    </row>
    <row r="33" spans="1:10" ht="24" x14ac:dyDescent="0.2">
      <c r="A33" s="45">
        <v>45420</v>
      </c>
      <c r="B33" s="46">
        <v>44088</v>
      </c>
      <c r="C33" s="46" t="s">
        <v>27</v>
      </c>
      <c r="D33" s="47" t="s">
        <v>146</v>
      </c>
      <c r="E33" s="47" t="s">
        <v>142</v>
      </c>
      <c r="F33" s="47">
        <v>5</v>
      </c>
      <c r="G33" s="48">
        <v>2990</v>
      </c>
      <c r="H33" s="48"/>
      <c r="I33" s="49">
        <f t="shared" si="0"/>
        <v>2990</v>
      </c>
      <c r="J33" s="62">
        <v>45421</v>
      </c>
    </row>
    <row r="34" spans="1:10" ht="24" x14ac:dyDescent="0.2">
      <c r="A34" s="45">
        <v>45415</v>
      </c>
      <c r="B34" s="46">
        <v>45155</v>
      </c>
      <c r="C34" s="46" t="s">
        <v>27</v>
      </c>
      <c r="D34" s="47" t="s">
        <v>143</v>
      </c>
      <c r="E34" s="47" t="s">
        <v>142</v>
      </c>
      <c r="F34" s="47">
        <v>5</v>
      </c>
      <c r="G34" s="48">
        <v>335.38</v>
      </c>
      <c r="H34" s="48"/>
      <c r="I34" s="49">
        <f t="shared" si="0"/>
        <v>335.38</v>
      </c>
    </row>
    <row r="35" spans="1:10" ht="24" x14ac:dyDescent="0.2">
      <c r="A35" s="45">
        <v>45428</v>
      </c>
      <c r="B35" s="46">
        <v>884</v>
      </c>
      <c r="C35" s="46" t="s">
        <v>27</v>
      </c>
      <c r="D35" s="47" t="s">
        <v>141</v>
      </c>
      <c r="E35" s="47" t="s">
        <v>142</v>
      </c>
      <c r="F35" s="47">
        <v>5</v>
      </c>
      <c r="G35" s="48">
        <v>3153.53</v>
      </c>
      <c r="H35" s="48"/>
      <c r="I35" s="49">
        <f t="shared" si="0"/>
        <v>3153.53</v>
      </c>
      <c r="J35" s="62">
        <v>45433</v>
      </c>
    </row>
    <row r="36" spans="1:10" ht="24" x14ac:dyDescent="0.2">
      <c r="A36" s="45">
        <v>45440</v>
      </c>
      <c r="B36" s="46">
        <v>4681</v>
      </c>
      <c r="C36" s="46" t="s">
        <v>27</v>
      </c>
      <c r="D36" s="47" t="s">
        <v>151</v>
      </c>
      <c r="E36" s="47" t="s">
        <v>142</v>
      </c>
      <c r="F36" s="47">
        <v>5</v>
      </c>
      <c r="G36" s="48">
        <v>1216</v>
      </c>
      <c r="H36" s="48"/>
      <c r="I36" s="49">
        <f t="shared" si="0"/>
        <v>1216</v>
      </c>
      <c r="J36" s="62">
        <v>45439</v>
      </c>
    </row>
    <row r="37" spans="1:10" x14ac:dyDescent="0.2">
      <c r="A37" s="45">
        <v>45420</v>
      </c>
      <c r="B37" s="46">
        <v>40</v>
      </c>
      <c r="C37" s="46" t="s">
        <v>31</v>
      </c>
      <c r="D37" s="47" t="s">
        <v>65</v>
      </c>
      <c r="E37" s="47" t="s">
        <v>39</v>
      </c>
      <c r="F37" s="47">
        <v>7</v>
      </c>
      <c r="G37" s="48">
        <v>12414.57</v>
      </c>
      <c r="H37" s="48"/>
      <c r="I37" s="49">
        <f t="shared" si="0"/>
        <v>12414.57</v>
      </c>
      <c r="J37" s="62">
        <v>45421</v>
      </c>
    </row>
    <row r="38" spans="1:10" x14ac:dyDescent="0.2">
      <c r="A38" s="45">
        <v>45421</v>
      </c>
      <c r="B38" s="46">
        <v>22</v>
      </c>
      <c r="C38" s="46" t="s">
        <v>31</v>
      </c>
      <c r="D38" s="47" t="s">
        <v>119</v>
      </c>
      <c r="E38" s="47" t="s">
        <v>39</v>
      </c>
      <c r="F38" s="47">
        <v>7</v>
      </c>
      <c r="G38" s="48">
        <v>22981</v>
      </c>
      <c r="H38" s="48">
        <v>469</v>
      </c>
      <c r="I38" s="49">
        <f t="shared" si="0"/>
        <v>23450</v>
      </c>
      <c r="J38" s="62">
        <v>45421</v>
      </c>
    </row>
    <row r="39" spans="1:10" x14ac:dyDescent="0.2">
      <c r="A39" s="45">
        <v>45436</v>
      </c>
      <c r="B39" s="46">
        <v>23</v>
      </c>
      <c r="C39" s="46" t="s">
        <v>31</v>
      </c>
      <c r="D39" s="47" t="s">
        <v>119</v>
      </c>
      <c r="E39" s="47" t="s">
        <v>39</v>
      </c>
      <c r="F39" s="47">
        <v>7</v>
      </c>
      <c r="G39" s="48">
        <v>15760.09</v>
      </c>
      <c r="H39" s="48">
        <v>321.63</v>
      </c>
      <c r="I39" s="49">
        <f t="shared" si="0"/>
        <v>16081.72</v>
      </c>
      <c r="J39" s="62">
        <v>45436</v>
      </c>
    </row>
    <row r="40" spans="1:10" x14ac:dyDescent="0.2">
      <c r="A40" s="45">
        <v>45420</v>
      </c>
      <c r="B40" s="70">
        <v>13</v>
      </c>
      <c r="C40" s="46" t="s">
        <v>31</v>
      </c>
      <c r="D40" s="47" t="s">
        <v>132</v>
      </c>
      <c r="E40" s="47" t="s">
        <v>39</v>
      </c>
      <c r="F40" s="47">
        <v>7</v>
      </c>
      <c r="G40" s="48">
        <v>3500</v>
      </c>
      <c r="H40" s="48"/>
      <c r="I40" s="49">
        <f t="shared" si="0"/>
        <v>3500</v>
      </c>
      <c r="J40" s="62">
        <v>45421</v>
      </c>
    </row>
    <row r="41" spans="1:10" x14ac:dyDescent="0.2">
      <c r="A41" s="45">
        <v>45418</v>
      </c>
      <c r="B41" s="70">
        <v>86666</v>
      </c>
      <c r="C41" s="46" t="s">
        <v>31</v>
      </c>
      <c r="D41" s="47" t="s">
        <v>148</v>
      </c>
      <c r="E41" s="47" t="s">
        <v>39</v>
      </c>
      <c r="F41" s="47">
        <v>7</v>
      </c>
      <c r="G41" s="48">
        <v>108.75</v>
      </c>
      <c r="H41" s="48"/>
      <c r="I41" s="49">
        <f t="shared" si="0"/>
        <v>108.75</v>
      </c>
      <c r="J41" s="62">
        <v>45421</v>
      </c>
    </row>
    <row r="42" spans="1:10" x14ac:dyDescent="0.2">
      <c r="A42" s="45">
        <v>45443</v>
      </c>
      <c r="B42" s="70">
        <v>24109013308</v>
      </c>
      <c r="C42" s="46" t="s">
        <v>125</v>
      </c>
      <c r="D42" s="47" t="s">
        <v>135</v>
      </c>
      <c r="E42" s="47" t="s">
        <v>118</v>
      </c>
      <c r="F42" s="47">
        <v>9</v>
      </c>
      <c r="G42" s="48">
        <v>500</v>
      </c>
      <c r="H42" s="48"/>
      <c r="I42" s="49">
        <f t="shared" si="0"/>
        <v>500</v>
      </c>
      <c r="J42" s="62">
        <v>45436</v>
      </c>
    </row>
    <row r="43" spans="1:10" x14ac:dyDescent="0.2">
      <c r="A43" s="45">
        <v>45440</v>
      </c>
      <c r="B43" s="46">
        <v>9994</v>
      </c>
      <c r="C43" s="46" t="s">
        <v>27</v>
      </c>
      <c r="D43" s="47" t="s">
        <v>91</v>
      </c>
      <c r="E43" s="47" t="s">
        <v>121</v>
      </c>
      <c r="F43" s="47">
        <v>10</v>
      </c>
      <c r="G43" s="48">
        <v>1544.35</v>
      </c>
      <c r="H43" s="71"/>
      <c r="I43" s="49">
        <f t="shared" si="0"/>
        <v>1544.35</v>
      </c>
      <c r="J43" s="62">
        <v>45441</v>
      </c>
    </row>
    <row r="44" spans="1:10" ht="36" x14ac:dyDescent="0.2">
      <c r="A44" s="45">
        <v>45443</v>
      </c>
      <c r="B44" s="46">
        <v>456002</v>
      </c>
      <c r="C44" s="46" t="s">
        <v>27</v>
      </c>
      <c r="D44" s="47" t="s">
        <v>144</v>
      </c>
      <c r="E44" s="47" t="s">
        <v>145</v>
      </c>
      <c r="F44" s="47">
        <v>11</v>
      </c>
      <c r="G44" s="48">
        <v>2162.6999999999998</v>
      </c>
      <c r="I44" s="49">
        <f>G44+H44</f>
        <v>2162.6999999999998</v>
      </c>
      <c r="J44" s="62">
        <v>45443</v>
      </c>
    </row>
    <row r="45" spans="1:10" x14ac:dyDescent="0.2">
      <c r="A45" s="39"/>
      <c r="B45" s="41"/>
      <c r="C45" s="42"/>
      <c r="D45" s="40"/>
      <c r="E45" s="40"/>
      <c r="F45" s="40"/>
      <c r="G45" s="43">
        <f>SUM(G19:G39)</f>
        <v>73270.53</v>
      </c>
      <c r="H45" s="43">
        <f>SUM(H19:H42)</f>
        <v>45638.700000000004</v>
      </c>
      <c r="I45" s="44">
        <f>SUM(I19:I42)</f>
        <v>123017.98000000001</v>
      </c>
    </row>
    <row r="46" spans="1:10" x14ac:dyDescent="0.2">
      <c r="A46" s="52"/>
      <c r="B46" s="53"/>
      <c r="C46" s="54"/>
      <c r="D46" s="55"/>
      <c r="E46" s="55"/>
      <c r="F46" s="55"/>
      <c r="G46" s="56"/>
      <c r="H46" s="56"/>
      <c r="I46" s="57"/>
    </row>
    <row r="47" spans="1:10" x14ac:dyDescent="0.2">
      <c r="A47" s="52"/>
      <c r="B47" s="53"/>
      <c r="C47" s="54"/>
      <c r="D47" s="55"/>
      <c r="E47" s="55"/>
      <c r="F47" s="55"/>
      <c r="G47" s="56"/>
      <c r="H47" s="56"/>
      <c r="I47" s="57"/>
    </row>
    <row r="48" spans="1:10" x14ac:dyDescent="0.2">
      <c r="A48" s="52"/>
      <c r="B48" s="53"/>
      <c r="C48" s="54"/>
      <c r="D48" s="55"/>
      <c r="E48" s="55"/>
      <c r="F48" s="55"/>
      <c r="G48" s="56"/>
      <c r="H48" s="56"/>
      <c r="I48" s="57"/>
    </row>
    <row r="49" spans="1:9" x14ac:dyDescent="0.2">
      <c r="A49" s="52"/>
      <c r="B49" s="53"/>
      <c r="C49" s="54"/>
      <c r="D49" s="55"/>
      <c r="E49" s="55"/>
      <c r="F49" s="55"/>
      <c r="G49" s="56"/>
      <c r="H49" s="56"/>
      <c r="I49" s="57"/>
    </row>
    <row r="50" spans="1:9" x14ac:dyDescent="0.2">
      <c r="A50" s="52"/>
      <c r="B50" s="53"/>
      <c r="C50" s="54"/>
      <c r="D50" s="55"/>
      <c r="E50" s="55"/>
      <c r="F50" s="55"/>
      <c r="G50" s="56"/>
      <c r="H50" s="56"/>
      <c r="I50" s="57"/>
    </row>
    <row r="51" spans="1:9" x14ac:dyDescent="0.2">
      <c r="A51" s="91" t="s">
        <v>23</v>
      </c>
      <c r="B51" s="92"/>
      <c r="C51" s="92"/>
      <c r="D51" s="92"/>
      <c r="E51" s="92"/>
      <c r="F51" s="92"/>
      <c r="G51" s="92"/>
      <c r="H51" s="92"/>
      <c r="I51" s="93"/>
    </row>
    <row r="52" spans="1:9" x14ac:dyDescent="0.2">
      <c r="A52" s="37"/>
      <c r="B52" s="38"/>
      <c r="C52" s="38"/>
      <c r="D52" s="38"/>
      <c r="E52" s="38"/>
      <c r="F52" s="38"/>
      <c r="G52" s="36" t="s">
        <v>44</v>
      </c>
      <c r="H52" s="36" t="s">
        <v>20</v>
      </c>
      <c r="I52" s="36" t="s">
        <v>21</v>
      </c>
    </row>
    <row r="53" spans="1:9" x14ac:dyDescent="0.2">
      <c r="A53" s="77" t="s">
        <v>35</v>
      </c>
      <c r="B53" s="78"/>
      <c r="C53" s="78"/>
      <c r="D53" s="78"/>
      <c r="E53" s="18"/>
      <c r="F53" s="66">
        <v>1</v>
      </c>
      <c r="G53" s="17">
        <f t="shared" ref="G53:G63" ca="1" si="1">SUMIF($F$15:$G$43,F53,$G$15:$G$43)</f>
        <v>8066.04</v>
      </c>
      <c r="H53" s="17">
        <f t="shared" ref="H53:H63" ca="1" si="2">SUMIF($F$19:$H$42,F53,$H$19:$H$42)</f>
        <v>44848.070000000007</v>
      </c>
      <c r="I53" s="19">
        <f t="shared" ref="I53:I58" ca="1" si="3">SUM(G53:H53)</f>
        <v>52914.110000000008</v>
      </c>
    </row>
    <row r="54" spans="1:9" x14ac:dyDescent="0.2">
      <c r="A54" s="64" t="s">
        <v>46</v>
      </c>
      <c r="B54" s="65"/>
      <c r="C54" s="65"/>
      <c r="D54" s="65"/>
      <c r="E54" s="65"/>
      <c r="F54" s="67">
        <v>2</v>
      </c>
      <c r="G54" s="17">
        <f t="shared" ca="1" si="1"/>
        <v>0</v>
      </c>
      <c r="H54" s="17">
        <f t="shared" ca="1" si="2"/>
        <v>0</v>
      </c>
      <c r="I54" s="19">
        <f t="shared" ca="1" si="3"/>
        <v>0</v>
      </c>
    </row>
    <row r="55" spans="1:9" x14ac:dyDescent="0.2">
      <c r="A55" s="77" t="s">
        <v>36</v>
      </c>
      <c r="B55" s="78"/>
      <c r="C55" s="78"/>
      <c r="D55" s="78"/>
      <c r="E55" s="18"/>
      <c r="F55" s="66">
        <v>3</v>
      </c>
      <c r="G55" s="17">
        <f t="shared" ca="1" si="1"/>
        <v>13711.440000000002</v>
      </c>
      <c r="H55" s="17">
        <f t="shared" ca="1" si="2"/>
        <v>0</v>
      </c>
      <c r="I55" s="19">
        <f ca="1">SUM(G55:H55)</f>
        <v>13711.440000000002</v>
      </c>
    </row>
    <row r="56" spans="1:9" x14ac:dyDescent="0.2">
      <c r="A56" s="77" t="s">
        <v>37</v>
      </c>
      <c r="B56" s="78"/>
      <c r="C56" s="78"/>
      <c r="D56" s="78"/>
      <c r="E56" s="31"/>
      <c r="F56" s="68">
        <v>4</v>
      </c>
      <c r="G56" s="17">
        <f t="shared" ca="1" si="1"/>
        <v>213.52</v>
      </c>
      <c r="H56" s="17">
        <f t="shared" ca="1" si="2"/>
        <v>0</v>
      </c>
      <c r="I56" s="19">
        <f t="shared" ca="1" si="3"/>
        <v>213.52</v>
      </c>
    </row>
    <row r="57" spans="1:9" x14ac:dyDescent="0.2">
      <c r="A57" s="77" t="s">
        <v>34</v>
      </c>
      <c r="B57" s="78"/>
      <c r="C57" s="78"/>
      <c r="D57" s="78"/>
      <c r="E57" s="31"/>
      <c r="F57" s="68">
        <v>5</v>
      </c>
      <c r="G57" s="17">
        <f t="shared" ca="1" si="1"/>
        <v>8189.91</v>
      </c>
      <c r="H57" s="17">
        <f t="shared" ca="1" si="2"/>
        <v>0</v>
      </c>
      <c r="I57" s="19">
        <f t="shared" ca="1" si="3"/>
        <v>8189.91</v>
      </c>
    </row>
    <row r="58" spans="1:9" x14ac:dyDescent="0.2">
      <c r="A58" s="81" t="s">
        <v>45</v>
      </c>
      <c r="B58" s="81"/>
      <c r="C58" s="81"/>
      <c r="D58" s="81"/>
      <c r="E58" s="16"/>
      <c r="F58" s="69">
        <v>6</v>
      </c>
      <c r="G58" s="17">
        <f t="shared" ca="1" si="1"/>
        <v>0</v>
      </c>
      <c r="H58" s="17">
        <f t="shared" ca="1" si="2"/>
        <v>0</v>
      </c>
      <c r="I58" s="19">
        <f t="shared" ca="1" si="3"/>
        <v>0</v>
      </c>
    </row>
    <row r="59" spans="1:9" x14ac:dyDescent="0.2">
      <c r="A59" s="81" t="s">
        <v>38</v>
      </c>
      <c r="B59" s="81"/>
      <c r="C59" s="81"/>
      <c r="D59" s="81"/>
      <c r="E59" s="31"/>
      <c r="F59" s="68">
        <v>7</v>
      </c>
      <c r="G59" s="17">
        <f t="shared" ca="1" si="1"/>
        <v>54764.41</v>
      </c>
      <c r="H59" s="17">
        <f t="shared" ca="1" si="2"/>
        <v>790.63</v>
      </c>
      <c r="I59" s="19">
        <f ca="1">SUM(G59:H59)</f>
        <v>55555.040000000001</v>
      </c>
    </row>
    <row r="60" spans="1:9" x14ac:dyDescent="0.2">
      <c r="A60" s="81" t="s">
        <v>47</v>
      </c>
      <c r="B60" s="81"/>
      <c r="C60" s="81"/>
      <c r="D60" s="81"/>
      <c r="E60" s="31"/>
      <c r="F60" s="68">
        <v>8</v>
      </c>
      <c r="G60" s="17">
        <f t="shared" ca="1" si="1"/>
        <v>0</v>
      </c>
      <c r="H60" s="17">
        <f t="shared" ca="1" si="2"/>
        <v>0</v>
      </c>
      <c r="I60" s="19">
        <f ca="1">SUM(G60:H60)</f>
        <v>0</v>
      </c>
    </row>
    <row r="61" spans="1:9" x14ac:dyDescent="0.2">
      <c r="A61" s="81" t="s">
        <v>48</v>
      </c>
      <c r="B61" s="81"/>
      <c r="C61" s="81"/>
      <c r="D61" s="81"/>
      <c r="E61" s="31"/>
      <c r="F61" s="68">
        <v>9</v>
      </c>
      <c r="G61" s="17">
        <f t="shared" ca="1" si="1"/>
        <v>500</v>
      </c>
      <c r="H61" s="17">
        <f t="shared" ca="1" si="2"/>
        <v>0</v>
      </c>
      <c r="I61" s="19">
        <f ca="1">SUM(G61:H61)</f>
        <v>500</v>
      </c>
    </row>
    <row r="62" spans="1:9" x14ac:dyDescent="0.2">
      <c r="A62" s="81" t="s">
        <v>49</v>
      </c>
      <c r="B62" s="81"/>
      <c r="C62" s="81"/>
      <c r="D62" s="81"/>
      <c r="E62" s="31"/>
      <c r="F62" s="68">
        <v>10</v>
      </c>
      <c r="G62" s="17">
        <f t="shared" ca="1" si="1"/>
        <v>1544.35</v>
      </c>
      <c r="H62" s="17">
        <f t="shared" ca="1" si="2"/>
        <v>0</v>
      </c>
      <c r="I62" s="19">
        <f ca="1">SUM(G62:H62)</f>
        <v>1544.35</v>
      </c>
    </row>
    <row r="63" spans="1:9" x14ac:dyDescent="0.2">
      <c r="A63" s="81" t="s">
        <v>50</v>
      </c>
      <c r="B63" s="81"/>
      <c r="C63" s="81"/>
      <c r="D63" s="81"/>
      <c r="E63" s="31"/>
      <c r="F63" s="68">
        <v>11</v>
      </c>
      <c r="G63" s="17">
        <f t="shared" ca="1" si="1"/>
        <v>0</v>
      </c>
      <c r="H63" s="17">
        <f t="shared" ca="1" si="2"/>
        <v>0</v>
      </c>
      <c r="I63" s="19">
        <f ca="1">SUM(G63:H63)</f>
        <v>0</v>
      </c>
    </row>
    <row r="64" spans="1:9" x14ac:dyDescent="0.2">
      <c r="A64" s="26" t="s">
        <v>24</v>
      </c>
      <c r="B64" s="35"/>
      <c r="C64" s="35"/>
      <c r="D64" s="35"/>
      <c r="E64" s="25"/>
      <c r="F64" s="25"/>
      <c r="G64" s="19">
        <f ca="1">SUM(G53:G63)</f>
        <v>86989.670000000013</v>
      </c>
      <c r="H64" s="20">
        <f ca="1">SUM(H53:H63)</f>
        <v>45638.700000000004</v>
      </c>
      <c r="I64" s="19">
        <f ca="1">SUM(I53:I63)</f>
        <v>132628.37000000002</v>
      </c>
    </row>
    <row r="65" spans="1:9" x14ac:dyDescent="0.2">
      <c r="A65" s="21"/>
      <c r="B65" s="34"/>
      <c r="C65" s="34"/>
      <c r="D65" s="34"/>
      <c r="E65" s="22"/>
      <c r="F65" s="22"/>
      <c r="G65" s="23"/>
      <c r="H65" s="24"/>
      <c r="I65" s="23"/>
    </row>
    <row r="66" spans="1:9" x14ac:dyDescent="0.2">
      <c r="A66" s="21"/>
      <c r="B66" s="34"/>
      <c r="C66" s="34"/>
      <c r="D66" s="34"/>
      <c r="E66" s="22"/>
      <c r="F66" s="22"/>
      <c r="G66" s="23"/>
      <c r="H66" s="24"/>
      <c r="I66" s="23"/>
    </row>
    <row r="67" spans="1:9" x14ac:dyDescent="0.2">
      <c r="A67" s="77" t="s">
        <v>35</v>
      </c>
      <c r="B67" s="78"/>
      <c r="C67" s="78"/>
      <c r="D67" s="78"/>
      <c r="E67" s="18"/>
      <c r="F67" s="30"/>
      <c r="G67" s="17">
        <v>20000</v>
      </c>
      <c r="H67" s="17">
        <v>0</v>
      </c>
      <c r="I67" s="17">
        <v>20000</v>
      </c>
    </row>
    <row r="68" spans="1:9" x14ac:dyDescent="0.2">
      <c r="A68" s="79" t="s">
        <v>46</v>
      </c>
      <c r="B68" s="80"/>
      <c r="C68" s="80"/>
      <c r="D68" s="80"/>
      <c r="E68" s="80"/>
      <c r="F68" s="80"/>
      <c r="G68" s="17">
        <v>2000</v>
      </c>
      <c r="H68" s="17">
        <v>0</v>
      </c>
      <c r="I68" s="17">
        <v>2000</v>
      </c>
    </row>
    <row r="69" spans="1:9" x14ac:dyDescent="0.2">
      <c r="A69" s="77" t="s">
        <v>36</v>
      </c>
      <c r="B69" s="78"/>
      <c r="C69" s="78"/>
      <c r="D69" s="78"/>
      <c r="E69" s="18"/>
      <c r="F69" s="30"/>
      <c r="G69" s="17">
        <v>10000</v>
      </c>
      <c r="H69" s="17">
        <v>0</v>
      </c>
      <c r="I69" s="17">
        <v>10000</v>
      </c>
    </row>
    <row r="70" spans="1:9" x14ac:dyDescent="0.2">
      <c r="A70" s="77" t="s">
        <v>37</v>
      </c>
      <c r="B70" s="78"/>
      <c r="C70" s="78"/>
      <c r="D70" s="78"/>
      <c r="E70" s="31"/>
      <c r="F70" s="32"/>
      <c r="G70" s="17">
        <v>2000</v>
      </c>
      <c r="H70" s="17">
        <v>0</v>
      </c>
      <c r="I70" s="17">
        <v>2000</v>
      </c>
    </row>
    <row r="71" spans="1:9" x14ac:dyDescent="0.2">
      <c r="A71" s="77" t="s">
        <v>34</v>
      </c>
      <c r="B71" s="78"/>
      <c r="C71" s="78"/>
      <c r="D71" s="78"/>
      <c r="E71" s="31"/>
      <c r="F71" s="32"/>
      <c r="G71" s="17">
        <v>18000</v>
      </c>
      <c r="H71" s="17">
        <v>0</v>
      </c>
      <c r="I71" s="17">
        <v>18000</v>
      </c>
    </row>
    <row r="72" spans="1:9" x14ac:dyDescent="0.2">
      <c r="A72" s="81" t="s">
        <v>45</v>
      </c>
      <c r="B72" s="81"/>
      <c r="C72" s="81"/>
      <c r="D72" s="81"/>
      <c r="E72" s="16"/>
      <c r="F72" s="17"/>
      <c r="G72" s="17">
        <v>1200</v>
      </c>
      <c r="H72" s="17">
        <v>0</v>
      </c>
      <c r="I72" s="17">
        <v>1200</v>
      </c>
    </row>
    <row r="73" spans="1:9" x14ac:dyDescent="0.2">
      <c r="A73" s="81" t="s">
        <v>38</v>
      </c>
      <c r="B73" s="81"/>
      <c r="C73" s="81"/>
      <c r="D73" s="81"/>
      <c r="E73" s="31"/>
      <c r="F73" s="32"/>
      <c r="G73" s="17">
        <v>23500</v>
      </c>
      <c r="H73" s="17">
        <v>0</v>
      </c>
      <c r="I73" s="17">
        <v>23500</v>
      </c>
    </row>
    <row r="74" spans="1:9" x14ac:dyDescent="0.2">
      <c r="A74" s="81" t="s">
        <v>47</v>
      </c>
      <c r="B74" s="81"/>
      <c r="C74" s="81"/>
      <c r="D74" s="81"/>
      <c r="E74" s="31"/>
      <c r="F74" s="32"/>
      <c r="G74" s="17">
        <v>1500</v>
      </c>
      <c r="H74" s="17">
        <v>0</v>
      </c>
      <c r="I74" s="17">
        <v>1500</v>
      </c>
    </row>
    <row r="75" spans="1:9" x14ac:dyDescent="0.2">
      <c r="A75" s="81" t="s">
        <v>48</v>
      </c>
      <c r="B75" s="81"/>
      <c r="C75" s="81"/>
      <c r="D75" s="81"/>
      <c r="E75" s="31"/>
      <c r="F75" s="32"/>
      <c r="G75" s="17">
        <v>500</v>
      </c>
      <c r="H75" s="17">
        <v>0</v>
      </c>
      <c r="I75" s="17">
        <v>500</v>
      </c>
    </row>
    <row r="76" spans="1:9" x14ac:dyDescent="0.2">
      <c r="A76" s="81" t="s">
        <v>49</v>
      </c>
      <c r="B76" s="81"/>
      <c r="C76" s="81"/>
      <c r="D76" s="81"/>
      <c r="E76" s="31"/>
      <c r="F76" s="32"/>
      <c r="G76" s="17">
        <v>1000</v>
      </c>
      <c r="H76" s="17">
        <v>0</v>
      </c>
      <c r="I76" s="17">
        <v>1000</v>
      </c>
    </row>
    <row r="77" spans="1:9" x14ac:dyDescent="0.2">
      <c r="A77" s="81" t="s">
        <v>50</v>
      </c>
      <c r="B77" s="81"/>
      <c r="C77" s="81"/>
      <c r="D77" s="81"/>
      <c r="E77" s="31"/>
      <c r="F77" s="32"/>
      <c r="G77" s="17">
        <v>1000</v>
      </c>
      <c r="H77" s="17">
        <v>0</v>
      </c>
      <c r="I77" s="17">
        <v>1000</v>
      </c>
    </row>
    <row r="78" spans="1:9" x14ac:dyDescent="0.2">
      <c r="A78" s="26" t="s">
        <v>24</v>
      </c>
      <c r="B78" s="35"/>
      <c r="C78" s="35"/>
      <c r="D78" s="35"/>
      <c r="E78" s="25"/>
      <c r="F78" s="25"/>
      <c r="G78" s="19">
        <f>SUM(G67:G77)</f>
        <v>80700</v>
      </c>
      <c r="H78" s="20">
        <f>SUM(H67:H77)</f>
        <v>0</v>
      </c>
      <c r="I78" s="19">
        <v>80700</v>
      </c>
    </row>
    <row r="79" spans="1:9" x14ac:dyDescent="0.2">
      <c r="A79" s="74" t="s">
        <v>155</v>
      </c>
      <c r="B79" s="75"/>
      <c r="C79" s="75"/>
      <c r="D79" s="33"/>
      <c r="E79" s="27"/>
      <c r="F79" s="27"/>
      <c r="G79" s="28"/>
      <c r="H79" s="27"/>
      <c r="I79" s="28"/>
    </row>
    <row r="80" spans="1:9" x14ac:dyDescent="0.2">
      <c r="A80" s="76" t="s">
        <v>25</v>
      </c>
      <c r="B80" s="76"/>
      <c r="C80" s="76"/>
      <c r="D80" s="76"/>
      <c r="E80" s="76"/>
      <c r="F80" s="76"/>
      <c r="G80" s="76"/>
      <c r="H80" s="76"/>
      <c r="I80" s="76"/>
    </row>
    <row r="81" spans="1:9" x14ac:dyDescent="0.2">
      <c r="A81" s="76" t="s">
        <v>26</v>
      </c>
      <c r="B81" s="76"/>
      <c r="C81" s="76"/>
      <c r="D81" s="76"/>
      <c r="E81" s="76"/>
      <c r="F81" s="76"/>
      <c r="G81" s="76"/>
      <c r="H81" s="76"/>
      <c r="I81" s="76"/>
    </row>
  </sheetData>
  <autoFilter ref="A14:I45" xr:uid="{00000000-0009-0000-0000-00000D000000}"/>
  <mergeCells count="28">
    <mergeCell ref="A55:D55"/>
    <mergeCell ref="A1:I1"/>
    <mergeCell ref="A2:I2"/>
    <mergeCell ref="A3:I3"/>
    <mergeCell ref="A51:I51"/>
    <mergeCell ref="A53:D53"/>
    <mergeCell ref="A70:D70"/>
    <mergeCell ref="A56:D56"/>
    <mergeCell ref="A57:D57"/>
    <mergeCell ref="A58:D58"/>
    <mergeCell ref="A59:D59"/>
    <mergeCell ref="A60:D60"/>
    <mergeCell ref="A61:D61"/>
    <mergeCell ref="A62:D62"/>
    <mergeCell ref="A63:D63"/>
    <mergeCell ref="A67:D67"/>
    <mergeCell ref="A68:F68"/>
    <mergeCell ref="A69:D69"/>
    <mergeCell ref="A77:D77"/>
    <mergeCell ref="A79:C79"/>
    <mergeCell ref="A80:I80"/>
    <mergeCell ref="A81:I81"/>
    <mergeCell ref="A71:D71"/>
    <mergeCell ref="A72:D72"/>
    <mergeCell ref="A73:D73"/>
    <mergeCell ref="A74:D74"/>
    <mergeCell ref="A75:D75"/>
    <mergeCell ref="A76:D76"/>
  </mergeCells>
  <phoneticPr fontId="16" type="noConversion"/>
  <pageMargins left="0.511811024" right="0.511811024" top="0.78740157499999996" bottom="0.78740157499999996" header="0.31496062000000002" footer="0.31496062000000002"/>
  <pageSetup paperSize="9" scale="8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85"/>
  <sheetViews>
    <sheetView topLeftCell="A43" zoomScale="115" zoomScaleNormal="115" workbookViewId="0">
      <selection activeCell="J16" sqref="J16"/>
    </sheetView>
  </sheetViews>
  <sheetFormatPr baseColWidth="10" defaultColWidth="8.83203125" defaultRowHeight="15" x14ac:dyDescent="0.2"/>
  <cols>
    <col min="2" max="2" width="10.5" bestFit="1" customWidth="1"/>
    <col min="4" max="4" width="28.5" customWidth="1"/>
    <col min="5" max="5" width="10.33203125" customWidth="1"/>
    <col min="10" max="10" width="12.83203125" customWidth="1"/>
  </cols>
  <sheetData>
    <row r="1" spans="1:10" ht="16" x14ac:dyDescent="0.2">
      <c r="A1" s="82" t="s">
        <v>0</v>
      </c>
      <c r="B1" s="83"/>
      <c r="C1" s="83"/>
      <c r="D1" s="83"/>
      <c r="E1" s="83"/>
      <c r="F1" s="83"/>
      <c r="G1" s="83"/>
      <c r="H1" s="83"/>
      <c r="I1" s="84"/>
    </row>
    <row r="2" spans="1:10" ht="16" x14ac:dyDescent="0.2">
      <c r="A2" s="85" t="s">
        <v>156</v>
      </c>
      <c r="B2" s="86"/>
      <c r="C2" s="86"/>
      <c r="D2" s="86"/>
      <c r="E2" s="86"/>
      <c r="F2" s="86"/>
      <c r="G2" s="86"/>
      <c r="H2" s="86"/>
      <c r="I2" s="87"/>
    </row>
    <row r="3" spans="1:10" x14ac:dyDescent="0.2">
      <c r="A3" s="88" t="s">
        <v>42</v>
      </c>
      <c r="B3" s="89"/>
      <c r="C3" s="89"/>
      <c r="D3" s="89"/>
      <c r="E3" s="89"/>
      <c r="F3" s="89"/>
      <c r="G3" s="89"/>
      <c r="H3" s="89"/>
      <c r="I3" s="90"/>
    </row>
    <row r="4" spans="1:10" ht="16" x14ac:dyDescent="0.2">
      <c r="A4" s="1" t="s">
        <v>1</v>
      </c>
      <c r="B4" s="2"/>
      <c r="C4" s="3"/>
      <c r="D4" s="4" t="s">
        <v>41</v>
      </c>
      <c r="E4" s="5"/>
      <c r="F4" s="5"/>
      <c r="G4" s="5"/>
      <c r="H4" s="5"/>
      <c r="I4" s="6"/>
    </row>
    <row r="5" spans="1:10" ht="16" x14ac:dyDescent="0.2">
      <c r="A5" s="1" t="s">
        <v>2</v>
      </c>
      <c r="B5" s="2"/>
      <c r="C5" s="3"/>
      <c r="D5" s="7" t="s">
        <v>43</v>
      </c>
      <c r="E5" s="5"/>
      <c r="F5" s="5"/>
      <c r="G5" s="5"/>
      <c r="H5" s="5"/>
      <c r="I5" s="6"/>
    </row>
    <row r="6" spans="1:10" ht="16" x14ac:dyDescent="0.2">
      <c r="A6" s="8" t="s">
        <v>3</v>
      </c>
      <c r="B6" s="3"/>
      <c r="C6" s="3"/>
      <c r="E6" s="5"/>
      <c r="F6" s="5"/>
      <c r="G6" s="5"/>
      <c r="H6" s="5"/>
      <c r="I6" s="6"/>
    </row>
    <row r="7" spans="1:10" ht="16" x14ac:dyDescent="0.2">
      <c r="A7" s="8" t="s">
        <v>4</v>
      </c>
      <c r="B7" s="3"/>
      <c r="C7" s="3"/>
      <c r="D7" s="29" t="s">
        <v>51</v>
      </c>
      <c r="E7" s="5"/>
      <c r="F7" s="5"/>
      <c r="G7" s="5"/>
      <c r="H7" s="5"/>
      <c r="I7" s="6"/>
    </row>
    <row r="8" spans="1:10" ht="16" x14ac:dyDescent="0.2">
      <c r="A8" s="8"/>
      <c r="B8" s="3"/>
      <c r="C8" s="3"/>
      <c r="D8" s="29"/>
      <c r="E8" s="5"/>
      <c r="F8" s="5"/>
      <c r="G8" s="5"/>
      <c r="H8" s="5"/>
      <c r="I8" s="6"/>
    </row>
    <row r="9" spans="1:10" ht="16" x14ac:dyDescent="0.2">
      <c r="A9" s="8" t="s">
        <v>5</v>
      </c>
      <c r="B9" s="3"/>
      <c r="C9" s="3"/>
      <c r="D9" s="9">
        <v>2024</v>
      </c>
      <c r="E9" s="5"/>
      <c r="F9" s="5"/>
      <c r="G9" s="5"/>
      <c r="H9" s="5"/>
      <c r="I9" s="6"/>
    </row>
    <row r="10" spans="1:10" ht="16" x14ac:dyDescent="0.2">
      <c r="A10" s="8" t="s">
        <v>6</v>
      </c>
      <c r="B10" s="3"/>
      <c r="C10" s="3"/>
      <c r="D10" s="7" t="s">
        <v>7</v>
      </c>
      <c r="E10" s="5"/>
      <c r="F10" s="5"/>
      <c r="G10" s="5"/>
      <c r="H10" s="5"/>
      <c r="I10" s="6"/>
    </row>
    <row r="11" spans="1:10" ht="16" x14ac:dyDescent="0.2">
      <c r="A11" s="8" t="s">
        <v>8</v>
      </c>
      <c r="B11" s="3"/>
      <c r="C11" s="3"/>
      <c r="D11" s="4" t="s">
        <v>9</v>
      </c>
      <c r="E11" s="5"/>
      <c r="F11" s="5"/>
      <c r="G11" s="5"/>
      <c r="H11" s="5"/>
      <c r="I11" s="6"/>
    </row>
    <row r="12" spans="1:10" ht="16" x14ac:dyDescent="0.2">
      <c r="A12" s="8" t="s">
        <v>10</v>
      </c>
      <c r="B12" s="3"/>
      <c r="C12" s="3"/>
      <c r="D12" s="7" t="s">
        <v>11</v>
      </c>
      <c r="E12" s="5"/>
      <c r="F12" s="5"/>
      <c r="G12" s="5"/>
      <c r="H12" s="5"/>
      <c r="I12" s="6"/>
    </row>
    <row r="13" spans="1:10" ht="16" x14ac:dyDescent="0.2">
      <c r="A13" s="8" t="s">
        <v>12</v>
      </c>
      <c r="B13" s="3"/>
      <c r="C13" s="3"/>
      <c r="D13" s="10">
        <v>968400</v>
      </c>
      <c r="E13" s="9" t="s">
        <v>29</v>
      </c>
      <c r="F13" s="5"/>
      <c r="G13" s="5"/>
      <c r="H13" s="5"/>
      <c r="I13" s="6"/>
    </row>
    <row r="14" spans="1:10" ht="52" x14ac:dyDescent="0.2">
      <c r="A14" s="11" t="s">
        <v>13</v>
      </c>
      <c r="B14" s="12" t="s">
        <v>14</v>
      </c>
      <c r="C14" s="12" t="s">
        <v>15</v>
      </c>
      <c r="D14" s="13" t="s">
        <v>16</v>
      </c>
      <c r="E14" s="13" t="s">
        <v>17</v>
      </c>
      <c r="F14" s="14" t="s">
        <v>18</v>
      </c>
      <c r="G14" s="14" t="s">
        <v>19</v>
      </c>
      <c r="H14" s="14" t="s">
        <v>20</v>
      </c>
      <c r="I14" s="15" t="s">
        <v>21</v>
      </c>
    </row>
    <row r="15" spans="1:10" ht="36" x14ac:dyDescent="0.2">
      <c r="A15" s="45">
        <v>45474</v>
      </c>
      <c r="B15" s="46" t="s">
        <v>66</v>
      </c>
      <c r="C15" s="51" t="s">
        <v>117</v>
      </c>
      <c r="D15" s="47" t="s">
        <v>165</v>
      </c>
      <c r="E15" s="47" t="s">
        <v>67</v>
      </c>
      <c r="F15" s="47">
        <v>1</v>
      </c>
      <c r="G15" s="48">
        <v>2023.51</v>
      </c>
      <c r="H15" s="48"/>
      <c r="I15" s="49">
        <f>G15+H15</f>
        <v>2023.51</v>
      </c>
      <c r="J15" s="62">
        <v>45475</v>
      </c>
    </row>
    <row r="16" spans="1:10" ht="36" x14ac:dyDescent="0.2">
      <c r="A16" s="45">
        <v>45474</v>
      </c>
      <c r="B16" s="46" t="s">
        <v>66</v>
      </c>
      <c r="C16" s="46" t="s">
        <v>22</v>
      </c>
      <c r="D16" s="47" t="s">
        <v>166</v>
      </c>
      <c r="E16" s="47" t="s">
        <v>67</v>
      </c>
      <c r="F16" s="47">
        <v>1</v>
      </c>
      <c r="G16" s="48">
        <v>1625.46</v>
      </c>
      <c r="H16" s="48"/>
      <c r="I16" s="49">
        <f>G16+H16</f>
        <v>1625.46</v>
      </c>
      <c r="J16" s="62">
        <v>45475</v>
      </c>
    </row>
    <row r="17" spans="1:10" x14ac:dyDescent="0.2">
      <c r="A17" s="45">
        <v>45478</v>
      </c>
      <c r="B17" s="51">
        <v>45444</v>
      </c>
      <c r="C17" s="51" t="s">
        <v>68</v>
      </c>
      <c r="D17" s="47" t="s">
        <v>69</v>
      </c>
      <c r="E17" s="47" t="s">
        <v>67</v>
      </c>
      <c r="F17" s="47">
        <v>1</v>
      </c>
      <c r="G17" s="48">
        <v>0</v>
      </c>
      <c r="H17" s="48">
        <v>36442.230000000003</v>
      </c>
      <c r="I17" s="49">
        <f>G17+H17</f>
        <v>36442.230000000003</v>
      </c>
    </row>
    <row r="18" spans="1:10" x14ac:dyDescent="0.2">
      <c r="A18" s="45">
        <v>45478</v>
      </c>
      <c r="B18" s="51">
        <v>45444</v>
      </c>
      <c r="C18" s="51" t="s">
        <v>68</v>
      </c>
      <c r="D18" s="47" t="s">
        <v>110</v>
      </c>
      <c r="E18" s="47" t="s">
        <v>67</v>
      </c>
      <c r="F18" s="47">
        <v>1</v>
      </c>
      <c r="G18" s="48">
        <v>0</v>
      </c>
      <c r="H18" s="48">
        <v>8405.84</v>
      </c>
      <c r="I18" s="49">
        <f>G18+H18</f>
        <v>8405.84</v>
      </c>
    </row>
    <row r="19" spans="1:10" x14ac:dyDescent="0.2">
      <c r="A19" s="45">
        <v>45463</v>
      </c>
      <c r="B19" s="46">
        <v>413477</v>
      </c>
      <c r="C19" s="46" t="s">
        <v>27</v>
      </c>
      <c r="D19" s="47" t="s">
        <v>129</v>
      </c>
      <c r="E19" s="47" t="s">
        <v>32</v>
      </c>
      <c r="F19" s="47">
        <v>3</v>
      </c>
      <c r="G19" s="48">
        <v>1836.96</v>
      </c>
      <c r="H19" s="48"/>
      <c r="I19" s="49">
        <f t="shared" ref="I19:I48" si="0">G19+H19</f>
        <v>1836.96</v>
      </c>
      <c r="J19" s="62">
        <v>45467</v>
      </c>
    </row>
    <row r="20" spans="1:10" x14ac:dyDescent="0.2">
      <c r="A20" s="45">
        <v>45461</v>
      </c>
      <c r="B20" s="46">
        <v>413244</v>
      </c>
      <c r="C20" s="46" t="s">
        <v>27</v>
      </c>
      <c r="D20" s="47" t="s">
        <v>129</v>
      </c>
      <c r="E20" s="47" t="s">
        <v>32</v>
      </c>
      <c r="F20" s="47">
        <v>3</v>
      </c>
      <c r="G20" s="48">
        <v>1818.72</v>
      </c>
      <c r="H20" s="48"/>
      <c r="I20" s="49">
        <f t="shared" si="0"/>
        <v>1818.72</v>
      </c>
      <c r="J20" s="62">
        <v>45467</v>
      </c>
    </row>
    <row r="21" spans="1:10" x14ac:dyDescent="0.2">
      <c r="A21" s="45">
        <v>45456</v>
      </c>
      <c r="B21" s="46">
        <v>412853</v>
      </c>
      <c r="C21" s="46" t="s">
        <v>27</v>
      </c>
      <c r="D21" s="47" t="s">
        <v>129</v>
      </c>
      <c r="E21" s="47" t="s">
        <v>32</v>
      </c>
      <c r="F21" s="47">
        <v>3</v>
      </c>
      <c r="G21" s="48">
        <v>1836</v>
      </c>
      <c r="H21" s="48"/>
      <c r="I21" s="49">
        <f t="shared" si="0"/>
        <v>1836</v>
      </c>
      <c r="J21" s="62">
        <v>45460</v>
      </c>
    </row>
    <row r="22" spans="1:10" x14ac:dyDescent="0.2">
      <c r="A22" s="45">
        <v>45468</v>
      </c>
      <c r="B22" s="46">
        <v>211</v>
      </c>
      <c r="C22" s="46" t="s">
        <v>27</v>
      </c>
      <c r="D22" s="47" t="s">
        <v>160</v>
      </c>
      <c r="E22" s="47" t="s">
        <v>32</v>
      </c>
      <c r="F22" s="47">
        <v>3</v>
      </c>
      <c r="G22" s="48">
        <v>445</v>
      </c>
      <c r="H22" s="48"/>
      <c r="I22" s="49">
        <f t="shared" si="0"/>
        <v>445</v>
      </c>
      <c r="J22" s="62">
        <v>45469</v>
      </c>
    </row>
    <row r="23" spans="1:10" x14ac:dyDescent="0.2">
      <c r="A23" s="45">
        <v>45468</v>
      </c>
      <c r="B23" s="46">
        <v>213</v>
      </c>
      <c r="C23" s="46" t="s">
        <v>27</v>
      </c>
      <c r="D23" s="47" t="s">
        <v>160</v>
      </c>
      <c r="E23" s="47" t="s">
        <v>32</v>
      </c>
      <c r="F23" s="47">
        <v>3</v>
      </c>
      <c r="G23" s="48">
        <v>665</v>
      </c>
      <c r="H23" s="48"/>
      <c r="I23" s="49">
        <f t="shared" si="0"/>
        <v>665</v>
      </c>
      <c r="J23" s="62">
        <v>45469</v>
      </c>
    </row>
    <row r="24" spans="1:10" ht="24" x14ac:dyDescent="0.2">
      <c r="A24" s="45">
        <v>45450</v>
      </c>
      <c r="B24" s="46">
        <v>9270</v>
      </c>
      <c r="C24" s="46" t="s">
        <v>27</v>
      </c>
      <c r="D24" s="47" t="s">
        <v>159</v>
      </c>
      <c r="E24" s="47" t="s">
        <v>32</v>
      </c>
      <c r="F24" s="47">
        <v>3</v>
      </c>
      <c r="G24" s="48">
        <v>2000.9</v>
      </c>
      <c r="H24" s="48"/>
      <c r="I24" s="49">
        <f t="shared" si="0"/>
        <v>2000.9</v>
      </c>
      <c r="J24" s="62">
        <v>45455</v>
      </c>
    </row>
    <row r="25" spans="1:10" x14ac:dyDescent="0.2">
      <c r="A25" s="45">
        <v>45447</v>
      </c>
      <c r="B25" s="46">
        <v>15485</v>
      </c>
      <c r="C25" s="46" t="s">
        <v>27</v>
      </c>
      <c r="D25" s="47" t="s">
        <v>158</v>
      </c>
      <c r="E25" s="47" t="s">
        <v>32</v>
      </c>
      <c r="F25" s="47">
        <v>3</v>
      </c>
      <c r="G25" s="48">
        <v>125</v>
      </c>
      <c r="H25" s="48"/>
      <c r="I25" s="49">
        <f t="shared" si="0"/>
        <v>125</v>
      </c>
      <c r="J25" s="62">
        <v>45448</v>
      </c>
    </row>
    <row r="26" spans="1:10" x14ac:dyDescent="0.2">
      <c r="A26" s="45">
        <v>45457</v>
      </c>
      <c r="B26" s="46">
        <v>15528</v>
      </c>
      <c r="C26" s="46" t="s">
        <v>27</v>
      </c>
      <c r="D26" s="47" t="s">
        <v>158</v>
      </c>
      <c r="E26" s="47" t="s">
        <v>32</v>
      </c>
      <c r="F26" s="47">
        <v>3</v>
      </c>
      <c r="G26" s="48">
        <v>135</v>
      </c>
      <c r="H26" s="48"/>
      <c r="I26" s="49">
        <f t="shared" si="0"/>
        <v>135</v>
      </c>
      <c r="J26" s="62">
        <v>45460</v>
      </c>
    </row>
    <row r="27" spans="1:10" x14ac:dyDescent="0.2">
      <c r="A27" s="45">
        <v>45463</v>
      </c>
      <c r="B27" s="46">
        <v>15543</v>
      </c>
      <c r="C27" s="46" t="s">
        <v>27</v>
      </c>
      <c r="D27" s="47" t="s">
        <v>158</v>
      </c>
      <c r="E27" s="47" t="s">
        <v>32</v>
      </c>
      <c r="F27" s="47">
        <v>3</v>
      </c>
      <c r="G27" s="48">
        <v>365</v>
      </c>
      <c r="H27" s="48"/>
      <c r="I27" s="49">
        <f t="shared" si="0"/>
        <v>365</v>
      </c>
      <c r="J27" s="62">
        <v>45467</v>
      </c>
    </row>
    <row r="28" spans="1:10" x14ac:dyDescent="0.2">
      <c r="A28" s="45">
        <v>45463</v>
      </c>
      <c r="B28" s="46">
        <v>41107</v>
      </c>
      <c r="C28" s="46" t="s">
        <v>27</v>
      </c>
      <c r="D28" s="47" t="s">
        <v>71</v>
      </c>
      <c r="E28" s="47" t="s">
        <v>32</v>
      </c>
      <c r="F28" s="47">
        <v>3</v>
      </c>
      <c r="G28" s="48">
        <v>202.8</v>
      </c>
      <c r="H28" s="48"/>
      <c r="I28" s="49">
        <f t="shared" si="0"/>
        <v>202.8</v>
      </c>
      <c r="J28" s="62">
        <v>45469</v>
      </c>
    </row>
    <row r="29" spans="1:10" ht="24" x14ac:dyDescent="0.2">
      <c r="A29" s="45">
        <v>45464</v>
      </c>
      <c r="B29" s="46">
        <v>128418</v>
      </c>
      <c r="C29" s="46" t="s">
        <v>27</v>
      </c>
      <c r="D29" s="47" t="s">
        <v>127</v>
      </c>
      <c r="E29" s="47" t="s">
        <v>32</v>
      </c>
      <c r="F29" s="47">
        <v>3</v>
      </c>
      <c r="G29" s="48">
        <v>750</v>
      </c>
      <c r="H29" s="48"/>
      <c r="I29" s="49">
        <f t="shared" si="0"/>
        <v>750</v>
      </c>
      <c r="J29" s="62">
        <v>45467</v>
      </c>
    </row>
    <row r="30" spans="1:10" ht="24" x14ac:dyDescent="0.2">
      <c r="A30" s="45">
        <v>45450</v>
      </c>
      <c r="B30" s="46">
        <v>128016</v>
      </c>
      <c r="C30" s="46" t="s">
        <v>27</v>
      </c>
      <c r="D30" s="47" t="s">
        <v>127</v>
      </c>
      <c r="E30" s="47" t="s">
        <v>32</v>
      </c>
      <c r="F30" s="47">
        <v>3</v>
      </c>
      <c r="G30" s="48">
        <v>339</v>
      </c>
      <c r="H30" s="48"/>
      <c r="I30" s="49">
        <f t="shared" si="0"/>
        <v>339</v>
      </c>
      <c r="J30" s="62">
        <v>45450</v>
      </c>
    </row>
    <row r="31" spans="1:10" ht="24" x14ac:dyDescent="0.2">
      <c r="A31" s="45">
        <v>45458</v>
      </c>
      <c r="B31" s="46">
        <v>3475</v>
      </c>
      <c r="C31" s="46" t="s">
        <v>125</v>
      </c>
      <c r="D31" s="47" t="s">
        <v>161</v>
      </c>
      <c r="E31" s="47" t="s">
        <v>123</v>
      </c>
      <c r="F31" s="47">
        <v>4</v>
      </c>
      <c r="G31" s="48">
        <v>2503.4</v>
      </c>
      <c r="H31" s="48"/>
      <c r="I31" s="49">
        <f t="shared" si="0"/>
        <v>2503.4</v>
      </c>
      <c r="J31" s="62">
        <v>45460</v>
      </c>
    </row>
    <row r="32" spans="1:10" x14ac:dyDescent="0.2">
      <c r="A32" s="45">
        <v>45446</v>
      </c>
      <c r="B32" s="46">
        <v>61569</v>
      </c>
      <c r="C32" s="46" t="s">
        <v>27</v>
      </c>
      <c r="D32" s="47" t="s">
        <v>150</v>
      </c>
      <c r="E32" s="47" t="s">
        <v>32</v>
      </c>
      <c r="F32" s="47">
        <v>3</v>
      </c>
      <c r="G32" s="48">
        <v>284.75</v>
      </c>
      <c r="H32" s="48"/>
      <c r="I32" s="49">
        <f t="shared" si="0"/>
        <v>284.75</v>
      </c>
      <c r="J32" s="62">
        <v>45448</v>
      </c>
    </row>
    <row r="33" spans="1:10" x14ac:dyDescent="0.2">
      <c r="A33" s="45">
        <v>45461</v>
      </c>
      <c r="B33" s="46">
        <v>62332</v>
      </c>
      <c r="C33" s="46" t="s">
        <v>27</v>
      </c>
      <c r="D33" s="47" t="s">
        <v>150</v>
      </c>
      <c r="E33" s="47" t="s">
        <v>123</v>
      </c>
      <c r="F33" s="47">
        <v>4</v>
      </c>
      <c r="G33" s="48">
        <v>108</v>
      </c>
      <c r="H33" s="48"/>
      <c r="I33" s="49">
        <f t="shared" si="0"/>
        <v>108</v>
      </c>
      <c r="J33" s="62">
        <v>45463</v>
      </c>
    </row>
    <row r="34" spans="1:10" x14ac:dyDescent="0.2">
      <c r="A34" s="45">
        <v>45446</v>
      </c>
      <c r="B34" s="46">
        <v>61568</v>
      </c>
      <c r="C34" s="46" t="s">
        <v>27</v>
      </c>
      <c r="D34" s="47" t="s">
        <v>150</v>
      </c>
      <c r="E34" s="47" t="s">
        <v>123</v>
      </c>
      <c r="F34" s="47">
        <v>4</v>
      </c>
      <c r="G34" s="48">
        <v>114.03</v>
      </c>
      <c r="H34" s="48"/>
      <c r="I34" s="49">
        <f t="shared" si="0"/>
        <v>114.03</v>
      </c>
      <c r="J34" s="62">
        <v>45448</v>
      </c>
    </row>
    <row r="35" spans="1:10" x14ac:dyDescent="0.2">
      <c r="A35" s="45">
        <v>45461</v>
      </c>
      <c r="B35" s="46">
        <v>62331</v>
      </c>
      <c r="C35" s="46" t="s">
        <v>27</v>
      </c>
      <c r="D35" s="47" t="s">
        <v>150</v>
      </c>
      <c r="E35" s="47" t="s">
        <v>32</v>
      </c>
      <c r="F35" s="47">
        <v>3</v>
      </c>
      <c r="G35" s="48">
        <v>140</v>
      </c>
      <c r="H35" s="48"/>
      <c r="I35" s="49">
        <f t="shared" si="0"/>
        <v>140</v>
      </c>
      <c r="J35" s="62">
        <v>45463</v>
      </c>
    </row>
    <row r="36" spans="1:10" ht="24" x14ac:dyDescent="0.2">
      <c r="A36" s="45">
        <v>45462</v>
      </c>
      <c r="B36" s="46">
        <v>272</v>
      </c>
      <c r="C36" s="46" t="s">
        <v>27</v>
      </c>
      <c r="D36" s="47" t="s">
        <v>164</v>
      </c>
      <c r="E36" s="47" t="s">
        <v>142</v>
      </c>
      <c r="F36" s="47">
        <v>5</v>
      </c>
      <c r="G36" s="48">
        <v>12340</v>
      </c>
      <c r="H36" s="48"/>
      <c r="I36" s="49">
        <f t="shared" si="0"/>
        <v>12340</v>
      </c>
      <c r="J36" s="62">
        <v>45468</v>
      </c>
    </row>
    <row r="37" spans="1:10" ht="24" x14ac:dyDescent="0.2">
      <c r="A37" s="45">
        <v>45449</v>
      </c>
      <c r="B37" s="46">
        <v>143</v>
      </c>
      <c r="C37" s="46" t="s">
        <v>31</v>
      </c>
      <c r="D37" s="47" t="s">
        <v>81</v>
      </c>
      <c r="E37" s="47" t="s">
        <v>142</v>
      </c>
      <c r="F37" s="47">
        <v>5</v>
      </c>
      <c r="G37" s="48">
        <v>14400</v>
      </c>
      <c r="H37" s="48"/>
      <c r="I37" s="49">
        <f t="shared" si="0"/>
        <v>14400</v>
      </c>
      <c r="J37" s="62">
        <v>45450</v>
      </c>
    </row>
    <row r="38" spans="1:10" x14ac:dyDescent="0.2">
      <c r="A38" s="45">
        <v>45469</v>
      </c>
      <c r="B38" s="46">
        <v>371778221</v>
      </c>
      <c r="C38" s="46" t="s">
        <v>31</v>
      </c>
      <c r="D38" s="47" t="s">
        <v>86</v>
      </c>
      <c r="E38" s="47" t="s">
        <v>60</v>
      </c>
      <c r="F38" s="47">
        <v>6</v>
      </c>
      <c r="G38" s="48">
        <v>104.41</v>
      </c>
      <c r="H38" s="48"/>
      <c r="I38" s="49">
        <f t="shared" si="0"/>
        <v>104.41</v>
      </c>
      <c r="J38" s="62">
        <v>45471</v>
      </c>
    </row>
    <row r="39" spans="1:10" x14ac:dyDescent="0.2">
      <c r="A39" s="45">
        <v>45450</v>
      </c>
      <c r="B39" s="46">
        <v>44</v>
      </c>
      <c r="C39" s="46" t="s">
        <v>31</v>
      </c>
      <c r="D39" s="47" t="s">
        <v>65</v>
      </c>
      <c r="E39" s="47" t="s">
        <v>39</v>
      </c>
      <c r="F39" s="47">
        <v>7</v>
      </c>
      <c r="G39" s="48">
        <v>8830</v>
      </c>
      <c r="H39" s="48"/>
      <c r="I39" s="49">
        <f t="shared" si="0"/>
        <v>8830</v>
      </c>
      <c r="J39" s="62">
        <v>45455</v>
      </c>
    </row>
    <row r="40" spans="1:10" x14ac:dyDescent="0.2">
      <c r="A40" s="45">
        <v>45464</v>
      </c>
      <c r="B40" s="46">
        <v>45</v>
      </c>
      <c r="C40" s="46" t="s">
        <v>31</v>
      </c>
      <c r="D40" s="47" t="s">
        <v>65</v>
      </c>
      <c r="E40" s="47" t="s">
        <v>39</v>
      </c>
      <c r="F40" s="47">
        <v>7</v>
      </c>
      <c r="G40" s="48">
        <v>9500</v>
      </c>
      <c r="H40" s="48"/>
      <c r="I40" s="49">
        <f t="shared" si="0"/>
        <v>9500</v>
      </c>
      <c r="J40" s="62">
        <v>45467</v>
      </c>
    </row>
    <row r="41" spans="1:10" x14ac:dyDescent="0.2">
      <c r="A41" s="45">
        <v>45453</v>
      </c>
      <c r="B41" s="70">
        <v>14</v>
      </c>
      <c r="C41" s="46" t="s">
        <v>31</v>
      </c>
      <c r="D41" s="47" t="s">
        <v>132</v>
      </c>
      <c r="E41" s="47" t="s">
        <v>39</v>
      </c>
      <c r="F41" s="47">
        <v>7</v>
      </c>
      <c r="G41" s="48">
        <v>3500</v>
      </c>
      <c r="H41" s="48"/>
      <c r="I41" s="49">
        <f t="shared" si="0"/>
        <v>3500</v>
      </c>
      <c r="J41" s="62">
        <v>45453</v>
      </c>
    </row>
    <row r="42" spans="1:10" x14ac:dyDescent="0.2">
      <c r="A42" s="45">
        <v>45464</v>
      </c>
      <c r="B42" s="70">
        <v>62</v>
      </c>
      <c r="C42" s="46" t="s">
        <v>31</v>
      </c>
      <c r="D42" s="47" t="s">
        <v>90</v>
      </c>
      <c r="E42" s="47" t="s">
        <v>39</v>
      </c>
      <c r="F42" s="47">
        <v>7</v>
      </c>
      <c r="G42" s="48">
        <v>2100</v>
      </c>
      <c r="H42" s="48"/>
      <c r="I42" s="49">
        <f t="shared" si="0"/>
        <v>2100</v>
      </c>
      <c r="J42" s="62">
        <v>45467</v>
      </c>
    </row>
    <row r="43" spans="1:10" x14ac:dyDescent="0.2">
      <c r="A43" s="45">
        <v>45457</v>
      </c>
      <c r="B43" s="70">
        <v>87431</v>
      </c>
      <c r="C43" s="46" t="s">
        <v>31</v>
      </c>
      <c r="D43" s="47" t="s">
        <v>148</v>
      </c>
      <c r="E43" s="47" t="s">
        <v>39</v>
      </c>
      <c r="F43" s="47">
        <v>7</v>
      </c>
      <c r="G43" s="48">
        <v>108.75</v>
      </c>
      <c r="H43" s="48"/>
      <c r="I43" s="49">
        <f t="shared" si="0"/>
        <v>108.75</v>
      </c>
      <c r="J43" s="62">
        <v>45468</v>
      </c>
    </row>
    <row r="44" spans="1:10" x14ac:dyDescent="0.2">
      <c r="A44" s="45">
        <v>45453</v>
      </c>
      <c r="B44" s="70">
        <v>87425</v>
      </c>
      <c r="C44" s="46" t="s">
        <v>31</v>
      </c>
      <c r="D44" s="47" t="s">
        <v>148</v>
      </c>
      <c r="E44" s="47" t="s">
        <v>39</v>
      </c>
      <c r="F44" s="47">
        <v>7</v>
      </c>
      <c r="G44" s="48">
        <v>108.75</v>
      </c>
      <c r="H44" s="48"/>
      <c r="I44" s="49">
        <f t="shared" si="0"/>
        <v>108.75</v>
      </c>
      <c r="J44" s="62">
        <v>45457</v>
      </c>
    </row>
    <row r="45" spans="1:10" ht="24" x14ac:dyDescent="0.2">
      <c r="A45" s="45">
        <v>45470</v>
      </c>
      <c r="B45" s="70">
        <v>119250</v>
      </c>
      <c r="C45" s="46" t="s">
        <v>27</v>
      </c>
      <c r="D45" s="47" t="s">
        <v>163</v>
      </c>
      <c r="E45" s="47" t="s">
        <v>59</v>
      </c>
      <c r="F45" s="47">
        <v>8</v>
      </c>
      <c r="G45" s="48">
        <v>1046.32</v>
      </c>
      <c r="H45" s="48"/>
      <c r="I45" s="49">
        <f t="shared" si="0"/>
        <v>1046.32</v>
      </c>
      <c r="J45" s="62">
        <v>45470</v>
      </c>
    </row>
    <row r="46" spans="1:10" x14ac:dyDescent="0.2">
      <c r="A46" s="45">
        <v>45461</v>
      </c>
      <c r="B46" s="70">
        <v>10071</v>
      </c>
      <c r="C46" s="46" t="s">
        <v>27</v>
      </c>
      <c r="D46" s="47" t="s">
        <v>91</v>
      </c>
      <c r="E46" s="47" t="s">
        <v>121</v>
      </c>
      <c r="F46" s="47">
        <v>10</v>
      </c>
      <c r="G46" s="48">
        <v>201.15</v>
      </c>
      <c r="H46" s="48"/>
      <c r="I46" s="49">
        <f t="shared" si="0"/>
        <v>201.15</v>
      </c>
      <c r="J46" s="62">
        <v>45462</v>
      </c>
    </row>
    <row r="47" spans="1:10" x14ac:dyDescent="0.2">
      <c r="A47" s="45">
        <v>45473</v>
      </c>
      <c r="B47" s="70">
        <v>24131935250</v>
      </c>
      <c r="C47" s="46" t="s">
        <v>31</v>
      </c>
      <c r="D47" s="47" t="s">
        <v>162</v>
      </c>
      <c r="E47" s="47" t="s">
        <v>53</v>
      </c>
      <c r="F47" s="47">
        <v>9</v>
      </c>
      <c r="G47" s="48">
        <v>500</v>
      </c>
      <c r="H47" s="48"/>
      <c r="I47" s="49">
        <f t="shared" si="0"/>
        <v>500</v>
      </c>
      <c r="J47" s="62">
        <v>45462</v>
      </c>
    </row>
    <row r="48" spans="1:10" x14ac:dyDescent="0.2">
      <c r="A48" s="45">
        <v>45455</v>
      </c>
      <c r="B48" s="46">
        <v>20935</v>
      </c>
      <c r="C48" s="46" t="s">
        <v>27</v>
      </c>
      <c r="D48" s="47" t="s">
        <v>91</v>
      </c>
      <c r="E48" s="47" t="s">
        <v>121</v>
      </c>
      <c r="F48" s="47">
        <v>10</v>
      </c>
      <c r="G48" s="48">
        <v>1248.9000000000001</v>
      </c>
      <c r="H48" s="48"/>
      <c r="I48" s="49">
        <f t="shared" si="0"/>
        <v>1248.9000000000001</v>
      </c>
      <c r="J48" s="62">
        <v>45455</v>
      </c>
    </row>
    <row r="49" spans="1:9" x14ac:dyDescent="0.2">
      <c r="A49" s="39"/>
      <c r="B49" s="41"/>
      <c r="C49" s="42"/>
      <c r="D49" s="40"/>
      <c r="E49" s="40"/>
      <c r="F49" s="40"/>
      <c r="G49" s="43">
        <f>SUM(G15:G48)</f>
        <v>71306.81</v>
      </c>
      <c r="H49" s="43">
        <f>SUM(H17:H45)</f>
        <v>44848.070000000007</v>
      </c>
      <c r="I49" s="44">
        <f>SUM(I15:I48)</f>
        <v>116154.88</v>
      </c>
    </row>
    <row r="50" spans="1:9" x14ac:dyDescent="0.2">
      <c r="A50" s="52"/>
      <c r="B50" s="53"/>
      <c r="C50" s="54"/>
      <c r="D50" s="55"/>
      <c r="E50" s="55"/>
      <c r="F50" s="55"/>
      <c r="G50" s="56"/>
      <c r="H50" s="56"/>
      <c r="I50" s="57"/>
    </row>
    <row r="51" spans="1:9" x14ac:dyDescent="0.2">
      <c r="A51" s="52"/>
      <c r="B51" s="53"/>
      <c r="C51" s="54"/>
      <c r="D51" s="55"/>
      <c r="E51" s="55"/>
      <c r="F51" s="55"/>
      <c r="G51" s="56"/>
      <c r="H51" s="56"/>
      <c r="I51" s="57"/>
    </row>
    <row r="52" spans="1:9" x14ac:dyDescent="0.2">
      <c r="A52" s="52"/>
      <c r="B52" s="53"/>
      <c r="C52" s="54"/>
      <c r="D52" s="55"/>
      <c r="E52" s="55"/>
      <c r="F52" s="55"/>
      <c r="G52" s="56"/>
      <c r="H52" s="56"/>
      <c r="I52" s="57"/>
    </row>
    <row r="53" spans="1:9" x14ac:dyDescent="0.2">
      <c r="A53" s="52"/>
      <c r="B53" s="53"/>
      <c r="C53" s="54"/>
      <c r="D53" s="55"/>
      <c r="E53" s="55"/>
      <c r="F53" s="55"/>
      <c r="G53" s="56"/>
      <c r="H53" s="56"/>
      <c r="I53" s="57"/>
    </row>
    <row r="54" spans="1:9" x14ac:dyDescent="0.2">
      <c r="A54" s="52"/>
      <c r="B54" s="53"/>
      <c r="C54" s="54"/>
      <c r="D54" s="55"/>
      <c r="E54" s="55"/>
      <c r="F54" s="55"/>
      <c r="G54" s="56"/>
      <c r="H54" s="56"/>
      <c r="I54" s="57"/>
    </row>
    <row r="55" spans="1:9" x14ac:dyDescent="0.2">
      <c r="A55" s="91" t="s">
        <v>23</v>
      </c>
      <c r="B55" s="92"/>
      <c r="C55" s="92"/>
      <c r="D55" s="92"/>
      <c r="E55" s="92"/>
      <c r="F55" s="92"/>
      <c r="G55" s="92"/>
      <c r="H55" s="92"/>
      <c r="I55" s="93"/>
    </row>
    <row r="56" spans="1:9" x14ac:dyDescent="0.2">
      <c r="A56" s="37"/>
      <c r="B56" s="38"/>
      <c r="C56" s="38"/>
      <c r="D56" s="38"/>
      <c r="E56" s="38"/>
      <c r="F56" s="38"/>
      <c r="G56" s="36" t="s">
        <v>44</v>
      </c>
      <c r="H56" s="36" t="s">
        <v>20</v>
      </c>
      <c r="I56" s="36" t="s">
        <v>21</v>
      </c>
    </row>
    <row r="57" spans="1:9" x14ac:dyDescent="0.2">
      <c r="A57" s="77" t="s">
        <v>35</v>
      </c>
      <c r="B57" s="78"/>
      <c r="C57" s="78"/>
      <c r="D57" s="78"/>
      <c r="E57" s="18"/>
      <c r="F57" s="66">
        <v>1</v>
      </c>
      <c r="G57" s="17">
        <f t="shared" ref="G57:G67" ca="1" si="1">SUMIF($F$15:$G$48,F57,$G$15:$G$48)</f>
        <v>3648.9700000000003</v>
      </c>
      <c r="H57" s="17">
        <f t="shared" ref="H57:H67" ca="1" si="2">SUMIF($F$17:$H$45,F57,$H$17:$H$45)</f>
        <v>44848.070000000007</v>
      </c>
      <c r="I57" s="19">
        <f t="shared" ref="I57:I62" ca="1" si="3">SUM(G57:H57)</f>
        <v>48497.040000000008</v>
      </c>
    </row>
    <row r="58" spans="1:9" x14ac:dyDescent="0.2">
      <c r="A58" s="64" t="s">
        <v>46</v>
      </c>
      <c r="B58" s="65"/>
      <c r="C58" s="65"/>
      <c r="D58" s="65"/>
      <c r="E58" s="65"/>
      <c r="F58" s="67">
        <v>2</v>
      </c>
      <c r="G58" s="17">
        <f t="shared" ca="1" si="1"/>
        <v>0</v>
      </c>
      <c r="H58" s="17">
        <f t="shared" ca="1" si="2"/>
        <v>0</v>
      </c>
      <c r="I58" s="19">
        <f t="shared" ca="1" si="3"/>
        <v>0</v>
      </c>
    </row>
    <row r="59" spans="1:9" x14ac:dyDescent="0.2">
      <c r="A59" s="77" t="s">
        <v>36</v>
      </c>
      <c r="B59" s="78"/>
      <c r="C59" s="78"/>
      <c r="D59" s="78"/>
      <c r="E59" s="18"/>
      <c r="F59" s="66">
        <v>3</v>
      </c>
      <c r="G59" s="17">
        <f t="shared" ca="1" si="1"/>
        <v>10944.13</v>
      </c>
      <c r="H59" s="17">
        <f t="shared" ca="1" si="2"/>
        <v>0</v>
      </c>
      <c r="I59" s="19">
        <f ca="1">SUM(G59:H59)</f>
        <v>10944.13</v>
      </c>
    </row>
    <row r="60" spans="1:9" x14ac:dyDescent="0.2">
      <c r="A60" s="77" t="s">
        <v>37</v>
      </c>
      <c r="B60" s="78"/>
      <c r="C60" s="78"/>
      <c r="D60" s="78"/>
      <c r="E60" s="31"/>
      <c r="F60" s="68">
        <v>4</v>
      </c>
      <c r="G60" s="17">
        <f t="shared" ca="1" si="1"/>
        <v>2725.4300000000003</v>
      </c>
      <c r="H60" s="17">
        <f t="shared" ca="1" si="2"/>
        <v>0</v>
      </c>
      <c r="I60" s="19">
        <f t="shared" ca="1" si="3"/>
        <v>2725.4300000000003</v>
      </c>
    </row>
    <row r="61" spans="1:9" x14ac:dyDescent="0.2">
      <c r="A61" s="77" t="s">
        <v>34</v>
      </c>
      <c r="B61" s="78"/>
      <c r="C61" s="78"/>
      <c r="D61" s="78"/>
      <c r="E61" s="31"/>
      <c r="F61" s="68">
        <v>5</v>
      </c>
      <c r="G61" s="17">
        <f t="shared" ca="1" si="1"/>
        <v>26740</v>
      </c>
      <c r="H61" s="17">
        <f t="shared" ca="1" si="2"/>
        <v>0</v>
      </c>
      <c r="I61" s="19">
        <f t="shared" ca="1" si="3"/>
        <v>26740</v>
      </c>
    </row>
    <row r="62" spans="1:9" x14ac:dyDescent="0.2">
      <c r="A62" s="81" t="s">
        <v>45</v>
      </c>
      <c r="B62" s="81"/>
      <c r="C62" s="81"/>
      <c r="D62" s="77"/>
      <c r="E62" s="18"/>
      <c r="F62" s="73">
        <v>6</v>
      </c>
      <c r="G62" s="17">
        <f t="shared" ca="1" si="1"/>
        <v>104.41</v>
      </c>
      <c r="H62" s="17">
        <f t="shared" ca="1" si="2"/>
        <v>0</v>
      </c>
      <c r="I62" s="19">
        <f t="shared" ca="1" si="3"/>
        <v>104.41</v>
      </c>
    </row>
    <row r="63" spans="1:9" x14ac:dyDescent="0.2">
      <c r="A63" s="81" t="s">
        <v>38</v>
      </c>
      <c r="B63" s="81"/>
      <c r="C63" s="81"/>
      <c r="D63" s="77"/>
      <c r="E63" s="31"/>
      <c r="F63" s="68">
        <v>7</v>
      </c>
      <c r="G63" s="17">
        <f t="shared" ca="1" si="1"/>
        <v>24147.5</v>
      </c>
      <c r="H63" s="17">
        <f t="shared" ca="1" si="2"/>
        <v>0</v>
      </c>
      <c r="I63" s="19">
        <f ca="1">SUM(G63:H63)</f>
        <v>24147.5</v>
      </c>
    </row>
    <row r="64" spans="1:9" x14ac:dyDescent="0.2">
      <c r="A64" s="81" t="s">
        <v>47</v>
      </c>
      <c r="B64" s="81"/>
      <c r="C64" s="81"/>
      <c r="D64" s="77"/>
      <c r="E64" s="31"/>
      <c r="F64" s="68">
        <v>8</v>
      </c>
      <c r="G64" s="17">
        <f t="shared" ca="1" si="1"/>
        <v>1046.32</v>
      </c>
      <c r="H64" s="17">
        <f t="shared" ca="1" si="2"/>
        <v>0</v>
      </c>
      <c r="I64" s="19">
        <f ca="1">SUM(G64:H64)</f>
        <v>1046.32</v>
      </c>
    </row>
    <row r="65" spans="1:9" x14ac:dyDescent="0.2">
      <c r="A65" s="81" t="s">
        <v>48</v>
      </c>
      <c r="B65" s="81"/>
      <c r="C65" s="81"/>
      <c r="D65" s="77"/>
      <c r="E65" s="31"/>
      <c r="F65" s="68">
        <v>9</v>
      </c>
      <c r="G65" s="17">
        <f t="shared" ca="1" si="1"/>
        <v>500</v>
      </c>
      <c r="H65" s="17">
        <f t="shared" ca="1" si="2"/>
        <v>0</v>
      </c>
      <c r="I65" s="19">
        <f ca="1">SUM(G65:H65)</f>
        <v>500</v>
      </c>
    </row>
    <row r="66" spans="1:9" x14ac:dyDescent="0.2">
      <c r="A66" s="81" t="s">
        <v>49</v>
      </c>
      <c r="B66" s="81"/>
      <c r="C66" s="81"/>
      <c r="D66" s="77"/>
      <c r="E66" s="31"/>
      <c r="F66" s="68">
        <v>10</v>
      </c>
      <c r="G66" s="17">
        <f t="shared" ca="1" si="1"/>
        <v>1450.0500000000002</v>
      </c>
      <c r="H66" s="17">
        <f t="shared" ca="1" si="2"/>
        <v>0</v>
      </c>
      <c r="I66" s="19">
        <f ca="1">SUM(G66:H66)</f>
        <v>1450.0500000000002</v>
      </c>
    </row>
    <row r="67" spans="1:9" x14ac:dyDescent="0.2">
      <c r="A67" s="81" t="s">
        <v>50</v>
      </c>
      <c r="B67" s="81"/>
      <c r="C67" s="81"/>
      <c r="D67" s="77"/>
      <c r="E67" s="31"/>
      <c r="F67" s="68">
        <v>11</v>
      </c>
      <c r="G67" s="17">
        <f t="shared" ca="1" si="1"/>
        <v>0</v>
      </c>
      <c r="H67" s="17">
        <f t="shared" ca="1" si="2"/>
        <v>0</v>
      </c>
      <c r="I67" s="19">
        <f ca="1">SUM(G67:H67)</f>
        <v>0</v>
      </c>
    </row>
    <row r="68" spans="1:9" x14ac:dyDescent="0.2">
      <c r="A68" s="26" t="s">
        <v>24</v>
      </c>
      <c r="B68" s="35"/>
      <c r="C68" s="35"/>
      <c r="D68" s="35"/>
      <c r="E68" s="25"/>
      <c r="F68" s="25"/>
      <c r="G68" s="19">
        <f ca="1">SUM(G57:G67)</f>
        <v>71306.810000000012</v>
      </c>
      <c r="H68" s="20">
        <f ca="1">SUM(H57:H67)</f>
        <v>44848.070000000007</v>
      </c>
      <c r="I68" s="19">
        <f ca="1">SUM(I57:I67)</f>
        <v>116154.88000000002</v>
      </c>
    </row>
    <row r="69" spans="1:9" x14ac:dyDescent="0.2">
      <c r="A69" s="21"/>
      <c r="B69" s="34"/>
      <c r="C69" s="34"/>
      <c r="D69" s="34"/>
      <c r="E69" s="22"/>
      <c r="F69" s="22"/>
      <c r="G69" s="23"/>
      <c r="H69" s="24"/>
      <c r="I69" s="23"/>
    </row>
    <row r="70" spans="1:9" x14ac:dyDescent="0.2">
      <c r="A70" s="21"/>
      <c r="B70" s="34"/>
      <c r="C70" s="34"/>
      <c r="D70" s="34"/>
      <c r="E70" s="22"/>
      <c r="F70" s="22"/>
      <c r="G70" s="23"/>
      <c r="H70" s="24"/>
      <c r="I70" s="23"/>
    </row>
    <row r="71" spans="1:9" x14ac:dyDescent="0.2">
      <c r="A71" s="77" t="s">
        <v>35</v>
      </c>
      <c r="B71" s="78"/>
      <c r="C71" s="78"/>
      <c r="D71" s="78"/>
      <c r="E71" s="18"/>
      <c r="F71" s="30"/>
      <c r="G71" s="17">
        <v>15000</v>
      </c>
      <c r="H71" s="17">
        <v>0</v>
      </c>
      <c r="I71" s="17">
        <v>20000</v>
      </c>
    </row>
    <row r="72" spans="1:9" x14ac:dyDescent="0.2">
      <c r="A72" s="79" t="s">
        <v>46</v>
      </c>
      <c r="B72" s="80"/>
      <c r="C72" s="80"/>
      <c r="D72" s="80"/>
      <c r="E72" s="80"/>
      <c r="F72" s="80"/>
      <c r="G72" s="17">
        <v>2000</v>
      </c>
      <c r="H72" s="17">
        <v>0</v>
      </c>
      <c r="I72" s="17">
        <v>2000</v>
      </c>
    </row>
    <row r="73" spans="1:9" x14ac:dyDescent="0.2">
      <c r="A73" s="77" t="s">
        <v>36</v>
      </c>
      <c r="B73" s="78"/>
      <c r="C73" s="78"/>
      <c r="D73" s="78"/>
      <c r="E73" s="18"/>
      <c r="F73" s="30"/>
      <c r="G73" s="17">
        <v>15000</v>
      </c>
      <c r="H73" s="17">
        <v>0</v>
      </c>
      <c r="I73" s="17">
        <v>10000</v>
      </c>
    </row>
    <row r="74" spans="1:9" x14ac:dyDescent="0.2">
      <c r="A74" s="77" t="s">
        <v>37</v>
      </c>
      <c r="B74" s="78"/>
      <c r="C74" s="78"/>
      <c r="D74" s="78"/>
      <c r="E74" s="31"/>
      <c r="F74" s="32"/>
      <c r="G74" s="17">
        <v>2000</v>
      </c>
      <c r="H74" s="17">
        <v>0</v>
      </c>
      <c r="I74" s="17">
        <v>2000</v>
      </c>
    </row>
    <row r="75" spans="1:9" x14ac:dyDescent="0.2">
      <c r="A75" s="77" t="s">
        <v>34</v>
      </c>
      <c r="B75" s="78"/>
      <c r="C75" s="78"/>
      <c r="D75" s="78"/>
      <c r="E75" s="31"/>
      <c r="F75" s="32"/>
      <c r="G75" s="17">
        <v>18000</v>
      </c>
      <c r="H75" s="17">
        <v>0</v>
      </c>
      <c r="I75" s="17">
        <v>18000</v>
      </c>
    </row>
    <row r="76" spans="1:9" x14ac:dyDescent="0.2">
      <c r="A76" s="81" t="s">
        <v>45</v>
      </c>
      <c r="B76" s="81"/>
      <c r="C76" s="81"/>
      <c r="D76" s="81"/>
      <c r="E76" s="16"/>
      <c r="F76" s="17"/>
      <c r="G76" s="17">
        <v>1200</v>
      </c>
      <c r="H76" s="17">
        <v>0</v>
      </c>
      <c r="I76" s="17">
        <v>1200</v>
      </c>
    </row>
    <row r="77" spans="1:9" x14ac:dyDescent="0.2">
      <c r="A77" s="81" t="s">
        <v>38</v>
      </c>
      <c r="B77" s="81"/>
      <c r="C77" s="81"/>
      <c r="D77" s="81"/>
      <c r="E77" s="31"/>
      <c r="F77" s="32"/>
      <c r="G77" s="17">
        <v>23500</v>
      </c>
      <c r="H77" s="17">
        <v>0</v>
      </c>
      <c r="I77" s="17">
        <v>23500</v>
      </c>
    </row>
    <row r="78" spans="1:9" x14ac:dyDescent="0.2">
      <c r="A78" s="81" t="s">
        <v>47</v>
      </c>
      <c r="B78" s="81"/>
      <c r="C78" s="81"/>
      <c r="D78" s="81"/>
      <c r="E78" s="31"/>
      <c r="F78" s="32"/>
      <c r="G78" s="17">
        <v>1500</v>
      </c>
      <c r="H78" s="17">
        <v>0</v>
      </c>
      <c r="I78" s="17">
        <v>1500</v>
      </c>
    </row>
    <row r="79" spans="1:9" x14ac:dyDescent="0.2">
      <c r="A79" s="81" t="s">
        <v>48</v>
      </c>
      <c r="B79" s="81"/>
      <c r="C79" s="81"/>
      <c r="D79" s="81"/>
      <c r="E79" s="31"/>
      <c r="F79" s="32"/>
      <c r="G79" s="17">
        <v>500</v>
      </c>
      <c r="H79" s="17">
        <v>0</v>
      </c>
      <c r="I79" s="17">
        <v>500</v>
      </c>
    </row>
    <row r="80" spans="1:9" x14ac:dyDescent="0.2">
      <c r="A80" s="81" t="s">
        <v>49</v>
      </c>
      <c r="B80" s="81"/>
      <c r="C80" s="81"/>
      <c r="D80" s="81"/>
      <c r="E80" s="31"/>
      <c r="F80" s="32"/>
      <c r="G80" s="17">
        <v>1000</v>
      </c>
      <c r="H80" s="17">
        <v>0</v>
      </c>
      <c r="I80" s="17">
        <v>1000</v>
      </c>
    </row>
    <row r="81" spans="1:9" x14ac:dyDescent="0.2">
      <c r="A81" s="81" t="s">
        <v>50</v>
      </c>
      <c r="B81" s="81"/>
      <c r="C81" s="81"/>
      <c r="D81" s="81"/>
      <c r="E81" s="31"/>
      <c r="F81" s="32"/>
      <c r="G81" s="17">
        <v>1000</v>
      </c>
      <c r="H81" s="17">
        <v>0</v>
      </c>
      <c r="I81" s="17">
        <v>1000</v>
      </c>
    </row>
    <row r="82" spans="1:9" x14ac:dyDescent="0.2">
      <c r="A82" s="26" t="s">
        <v>24</v>
      </c>
      <c r="B82" s="35"/>
      <c r="C82" s="35"/>
      <c r="D82" s="35"/>
      <c r="E82" s="25"/>
      <c r="F82" s="25"/>
      <c r="G82" s="19">
        <f>SUM(G71:G81)</f>
        <v>80700</v>
      </c>
      <c r="H82" s="20">
        <f>SUM(H71:H81)</f>
        <v>0</v>
      </c>
      <c r="I82" s="19">
        <v>80700</v>
      </c>
    </row>
    <row r="83" spans="1:9" x14ac:dyDescent="0.2">
      <c r="A83" s="74" t="s">
        <v>157</v>
      </c>
      <c r="B83" s="75"/>
      <c r="C83" s="75"/>
      <c r="D83" s="33"/>
      <c r="E83" s="27"/>
      <c r="F83" s="27"/>
      <c r="G83" s="28"/>
      <c r="H83" s="27"/>
      <c r="I83" s="28"/>
    </row>
    <row r="84" spans="1:9" x14ac:dyDescent="0.2">
      <c r="A84" s="76" t="s">
        <v>25</v>
      </c>
      <c r="B84" s="76"/>
      <c r="C84" s="76"/>
      <c r="D84" s="76"/>
      <c r="E84" s="76"/>
      <c r="F84" s="76"/>
      <c r="G84" s="76"/>
      <c r="H84" s="76"/>
      <c r="I84" s="76"/>
    </row>
    <row r="85" spans="1:9" x14ac:dyDescent="0.2">
      <c r="A85" s="76" t="s">
        <v>26</v>
      </c>
      <c r="B85" s="76"/>
      <c r="C85" s="76"/>
      <c r="D85" s="76"/>
      <c r="E85" s="76"/>
      <c r="F85" s="76"/>
      <c r="G85" s="76"/>
      <c r="H85" s="76"/>
      <c r="I85" s="76"/>
    </row>
  </sheetData>
  <mergeCells count="28">
    <mergeCell ref="A59:D59"/>
    <mergeCell ref="A1:I1"/>
    <mergeCell ref="A2:I2"/>
    <mergeCell ref="A3:I3"/>
    <mergeCell ref="A55:I55"/>
    <mergeCell ref="A57:D57"/>
    <mergeCell ref="A74:D74"/>
    <mergeCell ref="A60:D60"/>
    <mergeCell ref="A61:D61"/>
    <mergeCell ref="A62:D62"/>
    <mergeCell ref="A63:D63"/>
    <mergeCell ref="A64:D64"/>
    <mergeCell ref="A65:D65"/>
    <mergeCell ref="A66:D66"/>
    <mergeCell ref="A67:D67"/>
    <mergeCell ref="A71:D71"/>
    <mergeCell ref="A72:F72"/>
    <mergeCell ref="A73:D73"/>
    <mergeCell ref="A81:D81"/>
    <mergeCell ref="A83:C83"/>
    <mergeCell ref="A84:I84"/>
    <mergeCell ref="A85:I85"/>
    <mergeCell ref="A75:D75"/>
    <mergeCell ref="A76:D76"/>
    <mergeCell ref="A77:D77"/>
    <mergeCell ref="A78:D78"/>
    <mergeCell ref="A79:D79"/>
    <mergeCell ref="A80:D80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ARAÇATUBA JANEIRO 2024 (10)</vt:lpstr>
      <vt:lpstr>ARAÇATUBA FEVEREIRO 2024</vt:lpstr>
      <vt:lpstr>ARAÇATUBA MARÇO 2024</vt:lpstr>
      <vt:lpstr>ARAÇATUBA ABRIL 2024</vt:lpstr>
      <vt:lpstr>ARAÇATUBA MAIO 2024</vt:lpstr>
      <vt:lpstr>ARAÇATUBA JUNHO 2024</vt:lpstr>
      <vt:lpstr>'ARAÇATUBA ABRIL 2024'!Area_de_impressao</vt:lpstr>
      <vt:lpstr>'ARAÇATUBA FEVEREIRO 2024'!Area_de_impressao</vt:lpstr>
      <vt:lpstr>'ARAÇATUBA JANEIRO 2024 (10)'!Area_de_impressao</vt:lpstr>
      <vt:lpstr>'ARAÇATUBA JUNHO 2024'!Area_de_impressao</vt:lpstr>
      <vt:lpstr>'ARAÇATUBA MAIO 2024'!Area_de_impressao</vt:lpstr>
      <vt:lpstr>'ARAÇATUBA MARÇO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2024-09-17T14:58:08Z</cp:lastPrinted>
  <dcterms:created xsi:type="dcterms:W3CDTF">2015-10-15T18:55:24Z</dcterms:created>
  <dcterms:modified xsi:type="dcterms:W3CDTF">2024-10-27T14:07:37Z</dcterms:modified>
</cp:coreProperties>
</file>